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C:\Users\jerhot\Documents\SŽ (SŽDC)\GSM-R Pardubice-Hradec Králové-Jaroměř, stavební část\PDPS_Stavební část\PDPS_Stavební část_otevřená_čistopis\"/>
    </mc:Choice>
  </mc:AlternateContent>
  <bookViews>
    <workbookView xWindow="0" yWindow="0" windowWidth="28800" windowHeight="11835"/>
  </bookViews>
  <sheets>
    <sheet name="PS 201.3" sheetId="1" r:id="rId1"/>
    <sheet name="Kategorie monitoringu" sheetId="3" state="hidden" r:id="rId2"/>
    <sheet name="hide" sheetId="4" state="hidden" r:id="rId3"/>
  </sheets>
  <definedNames>
    <definedName name="_xlnm._FilterDatabase" localSheetId="2" hidden="1">hide!$A$1:$L$4</definedName>
    <definedName name="_xlnm._FilterDatabase" localSheetId="1" hidden="1">'Kategorie monitoringu'!$A$1:$A$25</definedName>
    <definedName name="_xlnm._FilterDatabase" localSheetId="0" hidden="1">'PS 201.3'!$A$12:$L$12</definedName>
    <definedName name="_xlnm.Print_Titles" localSheetId="0">'PS 201.3'!$9:$12</definedName>
    <definedName name="_xlnm.Print_Area" localSheetId="0">'PS 201.3'!$A$1:$L$178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72" i="1" l="1"/>
  <c r="J72" i="1"/>
  <c r="B72" i="1"/>
  <c r="J78" i="1"/>
  <c r="L62" i="1" l="1"/>
  <c r="J62" i="1"/>
  <c r="L166" i="1" l="1"/>
  <c r="L170" i="1" l="1"/>
  <c r="J170" i="1"/>
  <c r="J58" i="1" l="1"/>
  <c r="L58" i="1"/>
  <c r="J68" i="1" l="1"/>
  <c r="L68" i="1"/>
  <c r="L76" i="1" s="1"/>
  <c r="L150" i="1" l="1"/>
  <c r="J150" i="1"/>
  <c r="L146" i="1"/>
  <c r="J146" i="1"/>
  <c r="L142" i="1"/>
  <c r="J142" i="1"/>
  <c r="L138" i="1"/>
  <c r="J138" i="1"/>
  <c r="L134" i="1"/>
  <c r="J134" i="1"/>
  <c r="L130" i="1"/>
  <c r="J130" i="1"/>
  <c r="L126" i="1"/>
  <c r="J126" i="1"/>
  <c r="L122" i="1"/>
  <c r="J122" i="1"/>
  <c r="L118" i="1"/>
  <c r="J118" i="1"/>
  <c r="L114" i="1"/>
  <c r="J114" i="1"/>
  <c r="L110" i="1"/>
  <c r="J110" i="1"/>
  <c r="L106" i="1"/>
  <c r="J106" i="1"/>
  <c r="L46" i="1" l="1"/>
  <c r="J46" i="1"/>
  <c r="L174" i="1"/>
  <c r="J174" i="1"/>
  <c r="L102" i="1"/>
  <c r="J102" i="1"/>
  <c r="L98" i="1"/>
  <c r="J98" i="1"/>
  <c r="L94" i="1"/>
  <c r="J94" i="1"/>
  <c r="L90" i="1"/>
  <c r="J90" i="1"/>
  <c r="L42" i="1"/>
  <c r="J42" i="1"/>
  <c r="L86" i="1"/>
  <c r="J86" i="1"/>
  <c r="L82" i="1"/>
  <c r="J82" i="1"/>
  <c r="L162" i="1"/>
  <c r="J162" i="1"/>
  <c r="L156" i="1"/>
  <c r="L160" i="1" s="1"/>
  <c r="J156" i="1"/>
  <c r="L38" i="1"/>
  <c r="J38" i="1"/>
  <c r="L78" i="1"/>
  <c r="L66" i="1"/>
  <c r="L52" i="1"/>
  <c r="J52" i="1"/>
  <c r="L34" i="1"/>
  <c r="J34" i="1"/>
  <c r="L178" i="1" l="1"/>
  <c r="L154" i="1"/>
  <c r="L56" i="1"/>
  <c r="L30" i="1"/>
  <c r="J30" i="1"/>
  <c r="L26" i="1"/>
  <c r="J26" i="1"/>
  <c r="L22" i="1"/>
  <c r="J22" i="1"/>
  <c r="L18" i="1"/>
  <c r="J18" i="1"/>
  <c r="J14" i="1" l="1"/>
  <c r="J1" i="4"/>
  <c r="B14" i="1" l="1"/>
  <c r="L14" i="1"/>
  <c r="L50" i="1" s="1"/>
  <c r="B18" i="1" l="1"/>
  <c r="L1" i="4"/>
  <c r="B22" i="1" l="1"/>
  <c r="L9" i="1"/>
  <c r="B9" i="1"/>
  <c r="B26" i="1" l="1"/>
  <c r="L1" i="1"/>
  <c r="F4" i="1"/>
  <c r="B30" i="1" l="1"/>
  <c r="K9" i="1"/>
  <c r="B34" i="1" l="1"/>
  <c r="B38" i="1" s="1"/>
  <c r="B42" i="1" s="1"/>
  <c r="B46" i="1" s="1"/>
  <c r="F5" i="1"/>
  <c r="B52" i="1" l="1"/>
  <c r="B58" i="1" l="1"/>
  <c r="B62" i="1" l="1"/>
  <c r="B68" i="1" l="1"/>
  <c r="B78" i="1" s="1"/>
  <c r="B82" i="1" s="1"/>
  <c r="B86" i="1" s="1"/>
  <c r="B90" i="1" s="1"/>
  <c r="B94" i="1" l="1"/>
  <c r="B98" i="1" s="1"/>
  <c r="B102" i="1" s="1"/>
  <c r="B106" i="1" s="1"/>
  <c r="B110" i="1" s="1"/>
  <c r="B114" i="1" s="1"/>
  <c r="B118" i="1" s="1"/>
  <c r="B122" i="1" s="1"/>
  <c r="B126" i="1" s="1"/>
  <c r="B130" i="1" s="1"/>
  <c r="B134" i="1" s="1"/>
  <c r="B138" i="1" s="1"/>
  <c r="B142" i="1" s="1"/>
  <c r="B146" i="1" s="1"/>
  <c r="B150" i="1" s="1"/>
  <c r="B156" i="1" l="1"/>
  <c r="B162" i="1" s="1"/>
  <c r="B166" i="1" s="1"/>
  <c r="B170" i="1" s="1"/>
  <c r="B174" i="1" s="1"/>
  <c r="K2" i="1"/>
</calcChain>
</file>

<file path=xl/comments1.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5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6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6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<sst xmlns="http://schemas.openxmlformats.org/spreadsheetml/2006/main" count="544" uniqueCount="237">
  <si>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</si>
  <si>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</si>
  <si>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</si>
  <si>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</si>
  <si>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</si>
  <si>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</si>
  <si>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</si>
  <si>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</si>
  <si>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</si>
  <si>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</si>
  <si>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</si>
  <si>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</si>
  <si>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</si>
  <si>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</si>
  <si>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</si>
  <si>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</si>
  <si>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</si>
  <si>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</si>
  <si>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</si>
  <si>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</si>
  <si>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</si>
  <si>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</si>
  <si>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</si>
  <si>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</si>
  <si>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</si>
  <si>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</si>
  <si>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</si>
  <si>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</si>
  <si>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</si>
  <si>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</si>
  <si>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</si>
  <si>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</si>
  <si>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</si>
  <si>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</si>
  <si>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</si>
  <si>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</si>
  <si>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</si>
  <si>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</si>
  <si>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</si>
  <si>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</si>
  <si>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</si>
  <si>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</si>
  <si>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</si>
  <si>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</si>
  <si>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</si>
  <si>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</si>
  <si>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</si>
  <si>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</si>
  <si>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</si>
  <si>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</si>
  <si>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</si>
  <si>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</si>
  <si>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</si>
  <si>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</si>
  <si>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</si>
  <si>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</si>
  <si>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</si>
  <si>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</si>
  <si>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</si>
  <si>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</si>
  <si>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</si>
  <si>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</si>
  <si>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</si>
  <si>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</si>
  <si>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</si>
  <si>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</si>
  <si>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</si>
  <si>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</si>
  <si>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</si>
  <si>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</si>
  <si>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</si>
  <si>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</si>
  <si>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</si>
  <si>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</si>
  <si>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</si>
  <si>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</si>
  <si>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</si>
  <si>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</si>
  <si>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</si>
  <si>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</si>
  <si>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</si>
  <si>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</si>
  <si>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</si>
  <si>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</si>
  <si>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</si>
  <si>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</si>
  <si>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</si>
  <si>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SOPS/PR/2018/06/01</t>
  </si>
  <si>
    <t>121101</t>
  </si>
  <si>
    <t>Sejmutí ornice nebo lesní půdy s odvozem do 1 km</t>
  </si>
  <si>
    <t>m3</t>
  </si>
  <si>
    <t>131838</t>
  </si>
  <si>
    <t>Hloubení jam zapaž i nezapaž tř. II, odvoz do 20 km</t>
  </si>
  <si>
    <t>Technická specifikace položky odpovídá příslušné cenové soustavě</t>
  </si>
  <si>
    <t>17411</t>
  </si>
  <si>
    <t xml:space="preserve">Zásyp jam a rýh zeminou se zhutněním </t>
  </si>
  <si>
    <t>zásyp výkopů po provedení základů (základ pro BTS, TD, kolem chrániček atd.)</t>
  </si>
  <si>
    <t>18241</t>
  </si>
  <si>
    <t>Založení trávníku ručním výsevem</t>
  </si>
  <si>
    <t>m2</t>
  </si>
  <si>
    <t>18120</t>
  </si>
  <si>
    <t>Úprava pláně se zhutněním v hornině tř. II</t>
  </si>
  <si>
    <t xml:space="preserve">sejmutá ornice pod stožárem+ornice v místě chrániček mezi BTS a TD+ornice pod TD, rozměry viz. výkresová dokumentace:   </t>
  </si>
  <si>
    <t>18235</t>
  </si>
  <si>
    <t>Rozprostření ornice v rovině v tl. do 0,5 m</t>
  </si>
  <si>
    <t>terénní úpravy, rozměry viz. výkresová dokumentace</t>
  </si>
  <si>
    <t>Součet</t>
  </si>
  <si>
    <t>za  Díl</t>
  </si>
  <si>
    <t>Základy</t>
  </si>
  <si>
    <t>27231A</t>
  </si>
  <si>
    <t>Základy z prostého betonu do C20/25</t>
  </si>
  <si>
    <t>Vodorovné konstruce</t>
  </si>
  <si>
    <t>45152</t>
  </si>
  <si>
    <t>Podkladní a výplňové vrstvy z kameniva drceného</t>
  </si>
  <si>
    <t xml:space="preserve">základové pasy pro TD, rozměry viz. výkresová dokumentace  </t>
  </si>
  <si>
    <t>Komunikace</t>
  </si>
  <si>
    <t>Vozovkové vrstvy ze štěrkopísku tl do 50 mm</t>
  </si>
  <si>
    <t>465921</t>
  </si>
  <si>
    <t>Dlažby z betonových dlaždic na sucho</t>
  </si>
  <si>
    <t>kus</t>
  </si>
  <si>
    <t>anténní stožár, vč. základové patky a vystrojení, viz. popis položky</t>
  </si>
  <si>
    <t>17581</t>
  </si>
  <si>
    <t>Obsyp potrubí a objektů z nakupovaných materiálů</t>
  </si>
  <si>
    <t>pískové lože pod chráničky</t>
  </si>
  <si>
    <t>Potrubí</t>
  </si>
  <si>
    <t>87627</t>
  </si>
  <si>
    <t>Chráničky z trub plastových DN do 100 mm</t>
  </si>
  <si>
    <t>m</t>
  </si>
  <si>
    <t>Přidružená stavební výroba</t>
  </si>
  <si>
    <t>Plastová tabulka 120x80 mm s označením KMB</t>
  </si>
  <si>
    <t>D+M plastové tabulky, viz. technická zpráva</t>
  </si>
  <si>
    <t>izolace základové patky asfaltovým nátěrem proti zemní vlhkosti, rozměry viz. výkresová dokumentace</t>
  </si>
  <si>
    <t>17561</t>
  </si>
  <si>
    <t xml:space="preserve">Obsyp potrubí a objektů z hornin kamenitých </t>
  </si>
  <si>
    <t>obsyp základové patky štěrkem, ostatní terénní úpravy 30 %</t>
  </si>
  <si>
    <t>Izolace podzemních objektů proti zemní vlhkosti asfaltovými nátěry</t>
  </si>
  <si>
    <t>711311</t>
  </si>
  <si>
    <t>711312-R02</t>
  </si>
  <si>
    <t>Izolace podzemních objektů proti bludným proudům asfaltovými pásy</t>
  </si>
  <si>
    <t>izolace základové patky proti bludným proudům, rozměry viz. výkresová dokumentace</t>
  </si>
  <si>
    <t>741B11</t>
  </si>
  <si>
    <t>Zemnící tyč FeZn délky do 2 m</t>
  </si>
  <si>
    <t>uzemnění TD</t>
  </si>
  <si>
    <t>Všeobecné konstrukce a práce</t>
  </si>
  <si>
    <t>029113</t>
  </si>
  <si>
    <t>Ostatní požadavky - geodetické zaměření - celky</t>
  </si>
  <si>
    <t>geodetické zaměření po dokončení stavby - celkové</t>
  </si>
  <si>
    <t>029113-R03</t>
  </si>
  <si>
    <t>t</t>
  </si>
  <si>
    <t>015112</t>
  </si>
  <si>
    <t>Poplatky za likvidaci odpadů nekontaminovaných - 17 05 04 vytěžené zeminy a horniny - II. Tř. těžitelnosti</t>
  </si>
  <si>
    <t xml:space="preserve">poplatek za uložení zeminy na skládku </t>
  </si>
  <si>
    <t>18090</t>
  </si>
  <si>
    <t>Všeobecné úpravy ostatních ploch</t>
  </si>
  <si>
    <t>konečné terénní úpravy</t>
  </si>
  <si>
    <t>741911</t>
  </si>
  <si>
    <t>741C02</t>
  </si>
  <si>
    <t>741C05</t>
  </si>
  <si>
    <t>741C07</t>
  </si>
  <si>
    <t>741C11</t>
  </si>
  <si>
    <t>742F12</t>
  </si>
  <si>
    <t>742K12</t>
  </si>
  <si>
    <t>742P14</t>
  </si>
  <si>
    <t>702211</t>
  </si>
  <si>
    <t>13283</t>
  </si>
  <si>
    <t>747414</t>
  </si>
  <si>
    <t>747213</t>
  </si>
  <si>
    <t>747214</t>
  </si>
  <si>
    <t>Uzemňovací vodič v zemi FeZn do 120 mm2</t>
  </si>
  <si>
    <t>Uzemňovací svorka</t>
  </si>
  <si>
    <t>Spojování uzemňovacích vodičů</t>
  </si>
  <si>
    <t>Vyvedení uzemňovacích vodičů na povrch/konstrukci</t>
  </si>
  <si>
    <t>Zkušební jímka, uzemnění venkovní do volného terénu</t>
  </si>
  <si>
    <t xml:space="preserve">Kabel nn nebo vodič jednožílový Cu s plastovou izolací od 4 do 16 mm2 </t>
  </si>
  <si>
    <t>Ukončení jednožílového kabelu v rozváděči nebo na přístroji od 4 do 16 mm2</t>
  </si>
  <si>
    <t>Zatažení kabelu do chráničky - kabel přes 4 kg/m</t>
  </si>
  <si>
    <t>Kabelová chránička zemní DN do 100 mm</t>
  </si>
  <si>
    <t>Hloubení rýh šíř do 2 m paž i nepaž tř. II</t>
  </si>
  <si>
    <t>Zásyp jam a rýh zeminou se zhutněním</t>
  </si>
  <si>
    <t>Měření zemních odporů - zemnící sítě délky pásku přes 100 m do 200 m</t>
  </si>
  <si>
    <t xml:space="preserve">Celková prohlídka, zkoušení, měření a vyhotovení výchozí rezivní zprávy, pro objem IN přes 500 do 1000 tis. Kč </t>
  </si>
  <si>
    <t>Celková prohlídka, zkoušení, měření a vyhotovení výchozí revizní zprávy, pro objem IN - příplatek za každých dalších započatých 500 tis. Kč</t>
  </si>
  <si>
    <t>Převzetí a příprava staveniště, prostorové vytýčení stavby, vytýčení sítí, zajištění výluk a dozoru</t>
  </si>
  <si>
    <t>plocha konečných terénních úprav, rozměry viz. výkresová dokumentace</t>
  </si>
  <si>
    <t>betonová dlažba před TD + okapový chodník TD + 10 % srovnání nerovností, rozměry viz. výkresová dokumentace</t>
  </si>
  <si>
    <t>pískový podsyp pod betonovou dlažbu před TD + okapový chodník TD, rozměry viz. výkresová dokumentace</t>
  </si>
  <si>
    <t>Stádium 3</t>
  </si>
  <si>
    <t>SŽDC s.o.</t>
  </si>
  <si>
    <t>Ing. Pavel Víšek</t>
  </si>
  <si>
    <t>SUDOP Praha a.s.</t>
  </si>
  <si>
    <t xml:space="preserve">objem vytěžené zeminy výkopu pro základ + objem zeminy vytěžené pro základové pasy TD + objem výkopu pro chráničky mezi TD a BTS, rozměry viz. výkresová dokumentace  </t>
  </si>
  <si>
    <t>úprava základové spáry se zhutněním, rozměry viz. výkresová dokumentace</t>
  </si>
  <si>
    <t xml:space="preserve">podsyp pod základové pasy TD + 10 % srovnání nerovností, rozměry viz. výkresová dokumentace  </t>
  </si>
  <si>
    <t>111208</t>
  </si>
  <si>
    <t>M2</t>
  </si>
  <si>
    <t>Odstranění křovin s odvozem do 20km</t>
  </si>
  <si>
    <t>korungované chráničky mezi TD a BTS, UV odolné provedení, rozměry viz výkresová dokumentace</t>
  </si>
  <si>
    <t/>
  </si>
  <si>
    <t>R-GSM-R</t>
  </si>
  <si>
    <t>Položka obsahuje dodávku, dopravu a montáž předepsaného výrobku včetně všech souvisejících nákladů (na mzdy, skladování…)</t>
  </si>
  <si>
    <t>Položka obsahuje veškeré náklady spojené s přípravnými pracemi v jedné lokalitě BTS před započetím výstavby a potřebné náklady a práce během výstavby pro zajištění případných výluk a při vykonávání dozoru</t>
  </si>
  <si>
    <t>(Investiční náklady - 1 000 000)/500 000 zaokrouhleno nahoru</t>
  </si>
  <si>
    <t>2ks</t>
  </si>
  <si>
    <t>1ks</t>
  </si>
  <si>
    <t>25,00*(0,80*0,35)*1,30</t>
  </si>
  <si>
    <t>20m</t>
  </si>
  <si>
    <t>viz. výkres 7</t>
  </si>
  <si>
    <t>2,00+2,00+3,00+1,00</t>
  </si>
  <si>
    <t>2,50*1,50*0,30</t>
  </si>
  <si>
    <t>(3,28*0,40*0,90)*2,00</t>
  </si>
  <si>
    <t>1,20*0,90+((3,70*0,30*2,00)+(2,50*0,30*2,00))*1,10</t>
  </si>
  <si>
    <t>(2,00*(0,10*0,40*3,28)+(0,15*1,88*2,98))*1,10</t>
  </si>
  <si>
    <t>(4,00*10,00)+(2,00*5,00)</t>
  </si>
  <si>
    <t>5,00x5,00</t>
  </si>
  <si>
    <t>4,00+4,00+5,00</t>
  </si>
  <si>
    <t>(10,00*15,00)-(3,80*3,80)-(3,28*2,68)</t>
  </si>
  <si>
    <t>(3,8*3,8)*0,1*1,3</t>
  </si>
  <si>
    <t>(2*3,8*3,8)+(4*3,8*1,3)+(4*1,8*1,2)</t>
  </si>
  <si>
    <t>5,0*5,0</t>
  </si>
  <si>
    <t>(10*15)-(3,8*3,8)-(3,28*2,68)</t>
  </si>
  <si>
    <t>5003520094</t>
  </si>
  <si>
    <t>2021_OTSKP</t>
  </si>
  <si>
    <t>56341</t>
  </si>
  <si>
    <t>GSM-R Pardubice - Hradec Králové - Jaroměř</t>
  </si>
  <si>
    <t>PS 201.3</t>
  </si>
  <si>
    <t>BTS 908 Praskačka - stavební část</t>
  </si>
  <si>
    <t>75N434</t>
  </si>
  <si>
    <t>Anténní stožár železobetonový do 30 m</t>
  </si>
  <si>
    <t>((7*7)+(1,3*1,5)+(3,28*2,68))*0,3</t>
  </si>
  <si>
    <t>((6,8*6,8*2,3)+(5*5*0,1))+8,79+1,76</t>
  </si>
  <si>
    <t>119,402-((3,8*3,8*1,3)+(1,8*1,8*1,2)+(5*5*0,1))-(3,28*0,4*1*2)-0,56</t>
  </si>
  <si>
    <t>(119,402-91,058)*1,8</t>
  </si>
  <si>
    <t>56341-R01</t>
  </si>
  <si>
    <t>748151-R02</t>
  </si>
  <si>
    <t>celek</t>
  </si>
  <si>
    <t>Demontáž stávajících betonových panelů pod BTS a 2ks bet. sloupků vč. odvozu a uložení na skládku</t>
  </si>
  <si>
    <t>cca 8ks betonových panelů a 2ks bet. sloupků bývalého oplocení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</si>
</sst>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
      <b/>
      <i/>
      <sz val="8"/>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174">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49" fontId="40" fillId="0" borderId="11" xfId="0" applyNumberFormat="1" applyFont="1" applyFill="1" applyBorder="1" applyAlignment="1" applyProtection="1">
      <alignment vertical="top" wrapText="1"/>
      <protection locked="0"/>
    </xf>
    <xf numFmtId="0" fontId="45" fillId="0" borderId="0" xfId="0" applyFont="1" applyAlignment="1" applyProtection="1">
      <alignment vertical="center" wrapText="1"/>
      <protection hidden="1"/>
    </xf>
    <xf numFmtId="49" fontId="41" fillId="0" borderId="13" xfId="0" applyNumberFormat="1" applyFont="1" applyFill="1" applyBorder="1" applyAlignment="1" applyProtection="1">
      <alignment vertical="top" wrapText="1"/>
      <protection locked="0"/>
    </xf>
    <xf numFmtId="165" fontId="44"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0" fontId="1" fillId="0" borderId="5" xfId="0" applyFont="1" applyFill="1" applyBorder="1" applyAlignment="1" applyProtection="1">
      <alignment horizontal="center" vertical="center"/>
      <protection locked="0"/>
    </xf>
    <xf numFmtId="0" fontId="7" fillId="0" borderId="1" xfId="2" applyNumberFormat="1" applyFont="1" applyFill="1" applyBorder="1" applyAlignment="1" applyProtection="1">
      <alignment horizontal="left" vertical="center" wrapText="1" shrinkToFit="1"/>
      <protection locked="0"/>
    </xf>
    <xf numFmtId="0" fontId="8" fillId="0" borderId="5" xfId="2" applyNumberFormat="1" applyFont="1" applyFill="1" applyBorder="1" applyAlignment="1" applyProtection="1">
      <alignment horizontal="left" vertical="center" wrapText="1"/>
      <protection locked="0"/>
    </xf>
    <xf numFmtId="0" fontId="8" fillId="0" borderId="4" xfId="2" applyNumberFormat="1" applyFont="1" applyFill="1" applyBorder="1" applyAlignment="1" applyProtection="1">
      <alignment horizontal="left" vertical="center" wrapText="1"/>
      <protection locked="0"/>
    </xf>
    <xf numFmtId="0" fontId="8" fillId="0" borderId="19"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Fill="1" applyBorder="1" applyAlignment="1" applyProtection="1">
      <alignment vertical="center"/>
      <protection locked="0"/>
    </xf>
    <xf numFmtId="0" fontId="43" fillId="0" borderId="13" xfId="0" applyNumberFormat="1" applyFont="1" applyFill="1" applyBorder="1" applyAlignment="1" applyProtection="1">
      <alignment vertical="center"/>
      <protection locked="0"/>
    </xf>
    <xf numFmtId="49" fontId="43" fillId="0" borderId="13" xfId="0" applyNumberFormat="1" applyFont="1" applyFill="1" applyBorder="1" applyAlignment="1" applyProtection="1">
      <alignment vertical="center"/>
      <protection locked="0"/>
    </xf>
    <xf numFmtId="0" fontId="43" fillId="0" borderId="30" xfId="0" applyFont="1" applyFill="1" applyBorder="1" applyAlignment="1" applyProtection="1">
      <alignment vertical="center"/>
      <protection locked="0"/>
    </xf>
    <xf numFmtId="0" fontId="43" fillId="0" borderId="29" xfId="0" applyFont="1" applyFill="1" applyBorder="1" applyAlignment="1" applyProtection="1">
      <alignment horizontal="left" vertical="center"/>
      <protection locked="0"/>
    </xf>
    <xf numFmtId="49" fontId="43" fillId="0" borderId="13" xfId="0" applyNumberFormat="1" applyFont="1" applyFill="1" applyBorder="1" applyAlignment="1" applyProtection="1">
      <alignment vertical="center" wrapText="1"/>
      <protection locked="0"/>
    </xf>
    <xf numFmtId="165" fontId="43" fillId="0" borderId="9" xfId="0" applyNumberFormat="1" applyFont="1" applyFill="1" applyBorder="1" applyAlignment="1" applyProtection="1">
      <alignment horizontal="left" vertical="center"/>
      <protection locked="0"/>
    </xf>
    <xf numFmtId="165" fontId="43"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xf>
    <xf numFmtId="0" fontId="1" fillId="6" borderId="33" xfId="0" applyFont="1" applyFill="1" applyBorder="1" applyAlignment="1" applyProtection="1">
      <alignment horizontal="center" vertical="center"/>
    </xf>
    <xf numFmtId="0" fontId="1" fillId="0" borderId="0" xfId="0" applyFont="1" applyFill="1" applyAlignment="1" applyProtection="1">
      <alignment vertical="center"/>
    </xf>
    <xf numFmtId="49" fontId="46"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7" fillId="0" borderId="59"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0" fontId="1" fillId="6" borderId="33" xfId="0" applyFont="1" applyFill="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protection locked="0"/>
    </xf>
    <xf numFmtId="0" fontId="48" fillId="0" borderId="1" xfId="2" applyNumberFormat="1" applyFont="1" applyFill="1" applyBorder="1" applyAlignment="1" applyProtection="1">
      <alignment horizontal="left" vertical="center" wrapText="1" shrinkToFit="1"/>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4" fontId="10" fillId="11" borderId="32" xfId="0" applyNumberFormat="1" applyFont="1" applyFill="1" applyBorder="1" applyAlignment="1" applyProtection="1">
      <alignment horizontal="center" vertical="center"/>
      <protection locked="0"/>
    </xf>
    <xf numFmtId="0" fontId="48" fillId="0" borderId="19" xfId="2" applyNumberFormat="1" applyFont="1" applyFill="1" applyBorder="1" applyAlignment="1" applyProtection="1">
      <alignment horizontal="left" vertical="center" wrapText="1" shrinkToFit="1"/>
      <protection locked="0"/>
    </xf>
    <xf numFmtId="0" fontId="1" fillId="0" borderId="33" xfId="0" applyFont="1" applyFill="1" applyBorder="1" applyAlignment="1" applyProtection="1">
      <alignment horizontal="center" vertical="center"/>
      <protection locked="0"/>
    </xf>
    <xf numFmtId="0" fontId="1" fillId="0" borderId="35" xfId="0" applyFont="1" applyFill="1" applyBorder="1" applyAlignment="1" applyProtection="1">
      <alignment vertical="center"/>
      <protection locked="0"/>
    </xf>
    <xf numFmtId="0" fontId="1" fillId="0" borderId="0" xfId="0" applyFont="1" applyFill="1" applyBorder="1" applyAlignment="1" applyProtection="1">
      <alignment vertical="center"/>
      <protection locked="0"/>
    </xf>
    <xf numFmtId="0" fontId="1" fillId="0" borderId="0" xfId="0" applyFont="1" applyFill="1" applyBorder="1" applyAlignment="1" applyProtection="1">
      <alignment horizontal="center" vertical="center"/>
      <protection locked="0"/>
    </xf>
    <xf numFmtId="0" fontId="1" fillId="0" borderId="36" xfId="0" applyFont="1" applyFill="1" applyBorder="1" applyAlignment="1" applyProtection="1">
      <alignment horizontal="center" vertical="center"/>
      <protection locked="0"/>
    </xf>
    <xf numFmtId="0" fontId="1" fillId="0" borderId="37" xfId="0" applyFont="1" applyFill="1" applyBorder="1" applyAlignment="1" applyProtection="1">
      <alignment vertical="center"/>
      <protection locked="0"/>
    </xf>
    <xf numFmtId="0" fontId="1" fillId="0" borderId="15" xfId="0" applyFont="1" applyFill="1" applyBorder="1" applyAlignment="1" applyProtection="1">
      <alignment vertical="center"/>
      <protection locked="0"/>
    </xf>
    <xf numFmtId="0" fontId="1" fillId="0" borderId="15" xfId="0" applyFont="1" applyFill="1" applyBorder="1" applyAlignment="1" applyProtection="1">
      <alignment horizontal="center" vertical="center"/>
      <protection locked="0"/>
    </xf>
    <xf numFmtId="0" fontId="1" fillId="0" borderId="38" xfId="0" applyFont="1" applyFill="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4" xfId="2" applyFont="1" applyBorder="1" applyAlignment="1" applyProtection="1">
      <alignment horizontal="left" vertical="center" wrapText="1"/>
      <protection locked="0"/>
    </xf>
    <xf numFmtId="0" fontId="1" fillId="0" borderId="0" xfId="0" applyFont="1" applyFill="1" applyAlignment="1" applyProtection="1">
      <alignment vertical="center"/>
      <protection hidden="1"/>
    </xf>
    <xf numFmtId="4" fontId="9" fillId="0" borderId="5" xfId="2" applyNumberFormat="1" applyFont="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protection locked="0"/>
    </xf>
    <xf numFmtId="0" fontId="8" fillId="0" borderId="15" xfId="0" applyFont="1" applyFill="1" applyBorder="1" applyAlignment="1" applyProtection="1">
      <alignment horizontal="center" vertical="center"/>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8" fillId="0" borderId="5" xfId="2" applyFont="1" applyBorder="1" applyAlignment="1" applyProtection="1">
      <alignment horizontal="left" vertical="center" wrapText="1"/>
      <protection locked="0"/>
    </xf>
    <xf numFmtId="166" fontId="1" fillId="0" borderId="5" xfId="0" applyNumberFormat="1" applyFont="1" applyBorder="1" applyAlignment="1" applyProtection="1">
      <alignment horizontal="center" vertical="center"/>
      <protection locked="0"/>
    </xf>
    <xf numFmtId="2" fontId="1" fillId="0" borderId="5" xfId="0" applyNumberFormat="1" applyFont="1" applyBorder="1" applyAlignment="1" applyProtection="1">
      <alignment horizontal="center" vertical="center"/>
      <protection locked="0"/>
    </xf>
    <xf numFmtId="0" fontId="48" fillId="0" borderId="1" xfId="2" applyFont="1" applyBorder="1" applyAlignment="1" applyProtection="1">
      <alignment horizontal="left" vertical="center" wrapText="1" shrinkToFit="1"/>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6" fillId="0" borderId="58" xfId="0" applyFont="1" applyFill="1" applyBorder="1" applyAlignment="1" applyProtection="1">
      <alignment horizontal="left" vertical="top" wrapText="1"/>
      <protection hidden="1"/>
    </xf>
    <xf numFmtId="0" fontId="46"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4" fillId="0" borderId="0" xfId="0" applyNumberFormat="1" applyFont="1" applyFill="1" applyBorder="1" applyAlignment="1" applyProtection="1">
      <alignment horizontal="left" vertical="center"/>
      <protection locked="0"/>
    </xf>
    <xf numFmtId="49" fontId="44" fillId="0" borderId="39" xfId="0" applyNumberFormat="1" applyFont="1" applyFill="1" applyBorder="1" applyAlignment="1" applyProtection="1">
      <alignment horizontal="left" vertical="center"/>
      <protection locked="0"/>
    </xf>
    <xf numFmtId="49" fontId="42" fillId="0" borderId="13" xfId="0" applyNumberFormat="1" applyFont="1" applyFill="1" applyBorder="1" applyAlignment="1" applyProtection="1">
      <alignment horizontal="left" vertical="top"/>
      <protection locked="0"/>
    </xf>
  </cellXfs>
  <cellStyles count="3">
    <cellStyle name="Normální" xfId="0" builtinId="0"/>
    <cellStyle name="Normální 2" xfId="1"/>
    <cellStyle name="Normální 3" xfId="2"/>
  </cellStyles>
  <dxfs count="51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78"/>
  <sheetViews>
    <sheetView showGridLines="0" tabSelected="1" view="pageBreakPreview" topLeftCell="C1" zoomScale="115" zoomScaleNormal="115" zoomScaleSheetLayoutView="115" workbookViewId="0">
      <selection activeCell="H88" sqref="H88"/>
    </sheetView>
  </sheetViews>
  <sheetFormatPr defaultColWidth="9.140625" defaultRowHeight="11.25" x14ac:dyDescent="0.2"/>
  <cols>
    <col min="1" max="1" width="8" style="8" hidden="1" customWidth="1"/>
    <col min="2" max="2" width="8.5703125" style="8" customWidth="1"/>
    <col min="3" max="3" width="10.5703125" style="8"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3" width="11.85546875" style="8" customWidth="1"/>
    <col min="14" max="14" width="28.28515625" style="8" customWidth="1"/>
    <col min="15" max="15" width="9.140625" style="8" customWidth="1"/>
    <col min="16" max="16384" width="9.140625" style="8"/>
  </cols>
  <sheetData>
    <row r="1" spans="1:15" s="13" customFormat="1" ht="30.75" customHeight="1" thickTop="1" thickBot="1" x14ac:dyDescent="0.3">
      <c r="B1" s="142" t="s">
        <v>87</v>
      </c>
      <c r="C1" s="143"/>
      <c r="D1" s="97"/>
      <c r="E1" s="97"/>
      <c r="F1" s="99" t="s">
        <v>85</v>
      </c>
      <c r="G1" s="97"/>
      <c r="H1" s="98"/>
      <c r="I1" s="43"/>
      <c r="J1" s="44"/>
      <c r="K1" s="44"/>
      <c r="L1" s="45" t="str">
        <f>D3</f>
        <v>PS 201.3</v>
      </c>
      <c r="M1" s="61"/>
    </row>
    <row r="2" spans="1:15" s="13" customFormat="1" ht="57" customHeight="1" thickTop="1" thickBot="1" x14ac:dyDescent="0.3">
      <c r="B2" s="138" t="s">
        <v>11</v>
      </c>
      <c r="C2" s="139"/>
      <c r="D2" s="47"/>
      <c r="E2" s="48"/>
      <c r="F2" s="60" t="s">
        <v>223</v>
      </c>
      <c r="G2" s="46"/>
      <c r="H2" s="96"/>
      <c r="I2" s="140" t="s">
        <v>28</v>
      </c>
      <c r="J2" s="141"/>
      <c r="K2" s="144">
        <f>SUMIFS(L:L,B:B,"SOUČET")</f>
        <v>0</v>
      </c>
      <c r="L2" s="145"/>
    </row>
    <row r="3" spans="1:15" s="13" customFormat="1" ht="42.75" customHeight="1" thickTop="1" thickBot="1" x14ac:dyDescent="0.3">
      <c r="B3" s="30" t="s">
        <v>34</v>
      </c>
      <c r="C3" s="31"/>
      <c r="D3" s="173" t="s">
        <v>224</v>
      </c>
      <c r="E3" s="173"/>
      <c r="F3" s="62" t="s">
        <v>225</v>
      </c>
      <c r="G3" s="49"/>
      <c r="H3" s="50"/>
      <c r="I3" s="58"/>
      <c r="J3" s="57"/>
      <c r="K3" s="162"/>
      <c r="L3" s="163"/>
    </row>
    <row r="4" spans="1:15" s="13" customFormat="1" ht="18" customHeight="1" thickTop="1" x14ac:dyDescent="0.25">
      <c r="B4" s="148" t="s">
        <v>20</v>
      </c>
      <c r="C4" s="149"/>
      <c r="D4" s="150"/>
      <c r="E4" s="79" t="s">
        <v>79</v>
      </c>
      <c r="F4" s="4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40"/>
      <c r="H4" s="41"/>
      <c r="I4" s="160" t="s">
        <v>30</v>
      </c>
      <c r="J4" s="161"/>
      <c r="K4" s="77"/>
      <c r="L4" s="78"/>
    </row>
    <row r="5" spans="1:15" s="13" customFormat="1" ht="18" customHeight="1" x14ac:dyDescent="0.25">
      <c r="B5" s="11" t="s">
        <v>29</v>
      </c>
      <c r="C5" s="10"/>
      <c r="D5" s="10"/>
      <c r="E5" s="79" t="s">
        <v>186</v>
      </c>
      <c r="F5" s="152" t="str">
        <f>IF((E5="Stádium 2"),"  Dokumentace pro územní řízení - DUR",(IF((E5="Stádium 3"),"  Projektová dokumentace (DOS/DSP)","")))</f>
        <v xml:space="preserve">  Projektová dokumentace (DOS/DSP)</v>
      </c>
      <c r="G5" s="152"/>
      <c r="H5" s="153"/>
      <c r="I5" s="151" t="s">
        <v>23</v>
      </c>
      <c r="J5" s="150"/>
      <c r="K5" s="76" t="s">
        <v>220</v>
      </c>
      <c r="L5" s="51"/>
    </row>
    <row r="6" spans="1:15" s="13" customFormat="1" ht="18" customHeight="1" x14ac:dyDescent="0.2">
      <c r="B6" s="11" t="s">
        <v>19</v>
      </c>
      <c r="C6" s="10"/>
      <c r="D6" s="10"/>
      <c r="E6" s="76" t="s">
        <v>187</v>
      </c>
      <c r="F6" s="164"/>
      <c r="G6" s="164"/>
      <c r="H6" s="165"/>
      <c r="I6" s="151" t="s">
        <v>24</v>
      </c>
      <c r="J6" s="150"/>
      <c r="K6" s="76"/>
      <c r="L6" s="51"/>
      <c r="O6" s="55"/>
    </row>
    <row r="7" spans="1:15" s="13" customFormat="1" ht="18" customHeight="1" x14ac:dyDescent="0.2">
      <c r="B7" s="154" t="s">
        <v>25</v>
      </c>
      <c r="C7" s="137"/>
      <c r="D7" s="137"/>
      <c r="E7" s="80"/>
      <c r="F7" s="166" t="s">
        <v>18</v>
      </c>
      <c r="G7" s="167"/>
      <c r="H7" s="168"/>
      <c r="I7" s="159" t="s">
        <v>27</v>
      </c>
      <c r="J7" s="149"/>
      <c r="K7" s="75">
        <v>2021</v>
      </c>
      <c r="L7" s="52"/>
      <c r="O7" s="56"/>
    </row>
    <row r="8" spans="1:15" s="13" customFormat="1" ht="19.5" customHeight="1" thickBot="1" x14ac:dyDescent="0.3">
      <c r="B8" s="169" t="s">
        <v>26</v>
      </c>
      <c r="C8" s="170"/>
      <c r="D8" s="170"/>
      <c r="E8" s="81"/>
      <c r="F8" s="63" t="s">
        <v>189</v>
      </c>
      <c r="G8" s="171" t="s">
        <v>188</v>
      </c>
      <c r="H8" s="172"/>
      <c r="I8" s="136" t="s">
        <v>17</v>
      </c>
      <c r="J8" s="137"/>
      <c r="K8" s="74">
        <v>44540</v>
      </c>
      <c r="L8" s="53"/>
    </row>
    <row r="9" spans="1:15" s="13" customFormat="1" ht="9.75" customHeight="1" x14ac:dyDescent="0.25">
      <c r="B9" s="157" t="str">
        <f>F2</f>
        <v>GSM-R Pardubice - Hradec Králové - Jaroměř</v>
      </c>
      <c r="C9" s="158"/>
      <c r="D9" s="158"/>
      <c r="E9" s="158"/>
      <c r="F9" s="158"/>
      <c r="G9" s="158"/>
      <c r="H9" s="158"/>
      <c r="I9" s="158"/>
      <c r="J9" s="158"/>
      <c r="K9" s="20" t="str">
        <f>$I$5</f>
        <v>ISPROFIN:</v>
      </c>
      <c r="L9" s="54" t="str">
        <f>K5</f>
        <v>5003520094</v>
      </c>
    </row>
    <row r="10" spans="1:15" s="13" customFormat="1" ht="15" customHeight="1" x14ac:dyDescent="0.25">
      <c r="B10" s="155" t="s">
        <v>12</v>
      </c>
      <c r="C10" s="134" t="s">
        <v>0</v>
      </c>
      <c r="D10" s="134" t="s">
        <v>1</v>
      </c>
      <c r="E10" s="134" t="s">
        <v>13</v>
      </c>
      <c r="F10" s="132" t="s">
        <v>31</v>
      </c>
      <c r="G10" s="132" t="s">
        <v>2</v>
      </c>
      <c r="H10" s="132" t="s">
        <v>3</v>
      </c>
      <c r="I10" s="134" t="s">
        <v>14</v>
      </c>
      <c r="J10" s="134" t="s">
        <v>15</v>
      </c>
      <c r="K10" s="146" t="s">
        <v>4</v>
      </c>
      <c r="L10" s="147"/>
      <c r="M10" s="121"/>
    </row>
    <row r="11" spans="1:15" s="13" customFormat="1" ht="15" customHeight="1" x14ac:dyDescent="0.25">
      <c r="B11" s="155"/>
      <c r="C11" s="134"/>
      <c r="D11" s="134"/>
      <c r="E11" s="134"/>
      <c r="F11" s="132"/>
      <c r="G11" s="132"/>
      <c r="H11" s="132"/>
      <c r="I11" s="134"/>
      <c r="J11" s="134"/>
      <c r="K11" s="146"/>
      <c r="L11" s="147"/>
      <c r="M11" s="121"/>
    </row>
    <row r="12" spans="1:15" s="13" customFormat="1" ht="12.75" customHeight="1" thickBot="1" x14ac:dyDescent="0.3">
      <c r="B12" s="156"/>
      <c r="C12" s="135"/>
      <c r="D12" s="135"/>
      <c r="E12" s="135"/>
      <c r="F12" s="133"/>
      <c r="G12" s="133"/>
      <c r="H12" s="133"/>
      <c r="I12" s="135"/>
      <c r="J12" s="135"/>
      <c r="K12" s="21" t="s">
        <v>16</v>
      </c>
      <c r="L12" s="22" t="s">
        <v>5</v>
      </c>
      <c r="M12" s="121"/>
    </row>
    <row r="13" spans="1:15" s="1" customFormat="1" ht="15" customHeight="1" thickBot="1" x14ac:dyDescent="0.3">
      <c r="A13" s="83" t="s">
        <v>33</v>
      </c>
      <c r="B13" s="84" t="s">
        <v>21</v>
      </c>
      <c r="C13" s="85">
        <v>1</v>
      </c>
      <c r="D13" s="86"/>
      <c r="E13" s="86"/>
      <c r="F13" s="87" t="s">
        <v>10</v>
      </c>
      <c r="G13" s="85"/>
      <c r="H13" s="85"/>
      <c r="I13" s="85"/>
      <c r="J13" s="85"/>
      <c r="K13" s="85"/>
      <c r="L13" s="88"/>
      <c r="M13" s="5"/>
    </row>
    <row r="14" spans="1:15" s="1" customFormat="1" ht="13.5" customHeight="1" thickBot="1" x14ac:dyDescent="0.3">
      <c r="A14" s="5" t="s">
        <v>7</v>
      </c>
      <c r="B14" s="94">
        <f>1+MAX($B$13:B13)</f>
        <v>1</v>
      </c>
      <c r="C14" s="64" t="s">
        <v>88</v>
      </c>
      <c r="D14" s="73"/>
      <c r="E14" s="65" t="s">
        <v>221</v>
      </c>
      <c r="F14" s="67" t="s">
        <v>89</v>
      </c>
      <c r="G14" s="65" t="s">
        <v>90</v>
      </c>
      <c r="H14" s="70">
        <v>14.022</v>
      </c>
      <c r="I14" s="65"/>
      <c r="J14" s="71" t="str">
        <f>IF(I14=0,"",I14*H14)</f>
        <v/>
      </c>
      <c r="K14" s="72"/>
      <c r="L14" s="93">
        <f>ROUND((ROUND(H14,3))*(ROUND(K14,2)),2)</f>
        <v>0</v>
      </c>
      <c r="M14" s="5"/>
    </row>
    <row r="15" spans="1:15" s="1" customFormat="1" ht="22.5" x14ac:dyDescent="0.25">
      <c r="A15" s="5" t="s">
        <v>6</v>
      </c>
      <c r="B15" s="16"/>
      <c r="C15" s="12"/>
      <c r="D15" s="12"/>
      <c r="E15" s="12"/>
      <c r="F15" s="68" t="s">
        <v>102</v>
      </c>
      <c r="G15" s="6"/>
      <c r="H15" s="6"/>
      <c r="I15" s="6"/>
      <c r="J15" s="6"/>
      <c r="K15" s="123"/>
      <c r="L15" s="17"/>
      <c r="M15" s="5"/>
    </row>
    <row r="16" spans="1:15" s="1" customFormat="1" x14ac:dyDescent="0.25">
      <c r="A16" s="5" t="s">
        <v>8</v>
      </c>
      <c r="B16" s="16"/>
      <c r="C16" s="12"/>
      <c r="D16" s="12"/>
      <c r="E16" s="12"/>
      <c r="F16" s="119" t="s">
        <v>228</v>
      </c>
      <c r="G16" s="6"/>
      <c r="H16" s="6"/>
      <c r="I16" s="6"/>
      <c r="J16" s="6"/>
      <c r="K16" s="123"/>
      <c r="L16" s="17"/>
      <c r="M16" s="5"/>
    </row>
    <row r="17" spans="1:13" s="1" customFormat="1" ht="12.75" customHeight="1" thickBot="1" x14ac:dyDescent="0.3">
      <c r="A17" s="5" t="s">
        <v>9</v>
      </c>
      <c r="B17" s="89"/>
      <c r="C17" s="90"/>
      <c r="D17" s="90"/>
      <c r="E17" s="90"/>
      <c r="F17" s="102" t="s">
        <v>93</v>
      </c>
      <c r="G17" s="91"/>
      <c r="H17" s="91"/>
      <c r="I17" s="91"/>
      <c r="J17" s="91"/>
      <c r="K17" s="124"/>
      <c r="L17" s="92"/>
      <c r="M17" s="5"/>
    </row>
    <row r="18" spans="1:13" s="1" customFormat="1" ht="13.5" customHeight="1" thickBot="1" x14ac:dyDescent="0.3">
      <c r="A18" s="5" t="s">
        <v>7</v>
      </c>
      <c r="B18" s="100">
        <f>1+MAX($B$13:B17)</f>
        <v>2</v>
      </c>
      <c r="C18" s="64" t="s">
        <v>91</v>
      </c>
      <c r="D18" s="73"/>
      <c r="E18" s="65" t="s">
        <v>221</v>
      </c>
      <c r="F18" s="67" t="s">
        <v>92</v>
      </c>
      <c r="G18" s="65" t="s">
        <v>90</v>
      </c>
      <c r="H18" s="70">
        <v>119.402</v>
      </c>
      <c r="I18" s="65"/>
      <c r="J18" s="71" t="str">
        <f>IF(I18=0,"",I18*H18)</f>
        <v/>
      </c>
      <c r="K18" s="72"/>
      <c r="L18" s="101">
        <f>ROUND((ROUND(H18,3))*(ROUND(K18,2)),2)</f>
        <v>0</v>
      </c>
      <c r="M18" s="5"/>
    </row>
    <row r="19" spans="1:13" s="1" customFormat="1" ht="22.5" x14ac:dyDescent="0.25">
      <c r="A19" s="5" t="s">
        <v>6</v>
      </c>
      <c r="B19" s="16"/>
      <c r="C19" s="12"/>
      <c r="D19" s="12"/>
      <c r="E19" s="12"/>
      <c r="F19" s="68" t="s">
        <v>190</v>
      </c>
      <c r="G19" s="6"/>
      <c r="H19" s="6"/>
      <c r="I19" s="6"/>
      <c r="J19" s="6"/>
      <c r="K19" s="123"/>
      <c r="L19" s="17"/>
      <c r="M19" s="5"/>
    </row>
    <row r="20" spans="1:13" s="1" customFormat="1" x14ac:dyDescent="0.25">
      <c r="A20" s="5" t="s">
        <v>8</v>
      </c>
      <c r="B20" s="16"/>
      <c r="C20" s="12"/>
      <c r="D20" s="12"/>
      <c r="E20" s="12"/>
      <c r="F20" s="119" t="s">
        <v>229</v>
      </c>
      <c r="G20" s="6"/>
      <c r="H20" s="6"/>
      <c r="I20" s="6"/>
      <c r="J20" s="6"/>
      <c r="K20" s="123"/>
      <c r="L20" s="17"/>
      <c r="M20" s="5"/>
    </row>
    <row r="21" spans="1:13" s="1" customFormat="1" ht="12.75" customHeight="1" thickBot="1" x14ac:dyDescent="0.3">
      <c r="A21" s="5" t="s">
        <v>9</v>
      </c>
      <c r="B21" s="18"/>
      <c r="C21" s="14"/>
      <c r="D21" s="14"/>
      <c r="E21" s="14"/>
      <c r="F21" s="102" t="s">
        <v>93</v>
      </c>
      <c r="G21" s="7"/>
      <c r="H21" s="7"/>
      <c r="I21" s="7"/>
      <c r="J21" s="7"/>
      <c r="K21" s="125"/>
      <c r="L21" s="19"/>
      <c r="M21" s="5"/>
    </row>
    <row r="22" spans="1:13" s="1" customFormat="1" ht="13.5" customHeight="1" thickBot="1" x14ac:dyDescent="0.3">
      <c r="A22" s="5" t="s">
        <v>7</v>
      </c>
      <c r="B22" s="100">
        <f>1+MAX($B$13:B21)</f>
        <v>3</v>
      </c>
      <c r="C22" s="64" t="s">
        <v>94</v>
      </c>
      <c r="D22" s="73"/>
      <c r="E22" s="65" t="s">
        <v>221</v>
      </c>
      <c r="F22" s="67" t="s">
        <v>95</v>
      </c>
      <c r="G22" s="65" t="s">
        <v>90</v>
      </c>
      <c r="H22" s="70">
        <v>91.058000000000007</v>
      </c>
      <c r="I22" s="65"/>
      <c r="J22" s="71" t="str">
        <f>IF(I22=0,"",I22*H22)</f>
        <v/>
      </c>
      <c r="K22" s="72"/>
      <c r="L22" s="101">
        <f>ROUND((ROUND(H22,3))*(ROUND(K22,2)),2)</f>
        <v>0</v>
      </c>
      <c r="M22" s="5"/>
    </row>
    <row r="23" spans="1:13" s="1" customFormat="1" ht="12.75" customHeight="1" x14ac:dyDescent="0.25">
      <c r="A23" s="5" t="s">
        <v>6</v>
      </c>
      <c r="B23" s="16"/>
      <c r="C23" s="12"/>
      <c r="D23" s="12"/>
      <c r="E23" s="12"/>
      <c r="F23" s="68" t="s">
        <v>96</v>
      </c>
      <c r="G23" s="6"/>
      <c r="H23" s="6"/>
      <c r="I23" s="6"/>
      <c r="J23" s="6"/>
      <c r="K23" s="123"/>
      <c r="L23" s="17"/>
      <c r="M23" s="5"/>
    </row>
    <row r="24" spans="1:13" s="1" customFormat="1" x14ac:dyDescent="0.25">
      <c r="A24" s="5" t="s">
        <v>8</v>
      </c>
      <c r="B24" s="16"/>
      <c r="C24" s="12"/>
      <c r="D24" s="12"/>
      <c r="E24" s="12"/>
      <c r="F24" s="119" t="s">
        <v>230</v>
      </c>
      <c r="G24" s="6"/>
      <c r="H24" s="6"/>
      <c r="I24" s="6"/>
      <c r="J24" s="6"/>
      <c r="K24" s="123"/>
      <c r="L24" s="17"/>
      <c r="M24" s="5"/>
    </row>
    <row r="25" spans="1:13" s="1" customFormat="1" ht="12.75" customHeight="1" thickBot="1" x14ac:dyDescent="0.3">
      <c r="A25" s="5" t="s">
        <v>9</v>
      </c>
      <c r="B25" s="18"/>
      <c r="C25" s="14"/>
      <c r="D25" s="14"/>
      <c r="E25" s="14"/>
      <c r="F25" s="102" t="s">
        <v>93</v>
      </c>
      <c r="G25" s="7"/>
      <c r="H25" s="7"/>
      <c r="I25" s="7"/>
      <c r="J25" s="7"/>
      <c r="K25" s="125"/>
      <c r="L25" s="19"/>
      <c r="M25" s="5"/>
    </row>
    <row r="26" spans="1:13" s="1" customFormat="1" ht="13.5" customHeight="1" thickBot="1" x14ac:dyDescent="0.3">
      <c r="A26" s="5" t="s">
        <v>7</v>
      </c>
      <c r="B26" s="100">
        <f>1+MAX($B$13:B25)</f>
        <v>4</v>
      </c>
      <c r="C26" s="64" t="s">
        <v>97</v>
      </c>
      <c r="D26" s="73"/>
      <c r="E26" s="65" t="s">
        <v>221</v>
      </c>
      <c r="F26" s="67" t="s">
        <v>98</v>
      </c>
      <c r="G26" s="65" t="s">
        <v>99</v>
      </c>
      <c r="H26" s="70">
        <v>126.7696</v>
      </c>
      <c r="I26" s="65"/>
      <c r="J26" s="71" t="str">
        <f>IF(I26=0,"",I26*H26)</f>
        <v/>
      </c>
      <c r="K26" s="72"/>
      <c r="L26" s="101">
        <f>ROUND((ROUND(H26,3))*(ROUND(K26,2)),2)</f>
        <v>0</v>
      </c>
      <c r="M26" s="5"/>
    </row>
    <row r="27" spans="1:13" s="1" customFormat="1" x14ac:dyDescent="0.25">
      <c r="A27" s="5" t="s">
        <v>6</v>
      </c>
      <c r="B27" s="16"/>
      <c r="C27" s="12"/>
      <c r="D27" s="12"/>
      <c r="E27" s="12"/>
      <c r="F27" s="68" t="s">
        <v>183</v>
      </c>
      <c r="G27" s="6"/>
      <c r="H27" s="6"/>
      <c r="I27" s="6"/>
      <c r="J27" s="6"/>
      <c r="K27" s="123"/>
      <c r="L27" s="17"/>
      <c r="M27" s="5"/>
    </row>
    <row r="28" spans="1:13" s="1" customFormat="1" x14ac:dyDescent="0.25">
      <c r="A28" s="5" t="s">
        <v>8</v>
      </c>
      <c r="B28" s="16"/>
      <c r="C28" s="12"/>
      <c r="D28" s="12"/>
      <c r="E28" s="12"/>
      <c r="F28" s="119" t="s">
        <v>215</v>
      </c>
      <c r="G28" s="6"/>
      <c r="H28" s="6"/>
      <c r="I28" s="6"/>
      <c r="J28" s="6"/>
      <c r="K28" s="123"/>
      <c r="L28" s="17"/>
      <c r="M28" s="5"/>
    </row>
    <row r="29" spans="1:13" s="1" customFormat="1" ht="12.75" customHeight="1" thickBot="1" x14ac:dyDescent="0.3">
      <c r="A29" s="5" t="s">
        <v>9</v>
      </c>
      <c r="B29" s="18"/>
      <c r="C29" s="14"/>
      <c r="D29" s="14"/>
      <c r="E29" s="14"/>
      <c r="F29" s="102" t="s">
        <v>93</v>
      </c>
      <c r="G29" s="7"/>
      <c r="H29" s="7"/>
      <c r="I29" s="7"/>
      <c r="J29" s="7"/>
      <c r="K29" s="125"/>
      <c r="L29" s="19"/>
      <c r="M29" s="5"/>
    </row>
    <row r="30" spans="1:13" s="1" customFormat="1" ht="13.5" customHeight="1" thickBot="1" x14ac:dyDescent="0.3">
      <c r="A30" s="5" t="s">
        <v>7</v>
      </c>
      <c r="B30" s="100">
        <f>1+MAX($B$13:B29)</f>
        <v>5</v>
      </c>
      <c r="C30" s="64" t="s">
        <v>100</v>
      </c>
      <c r="D30" s="73"/>
      <c r="E30" s="65" t="s">
        <v>221</v>
      </c>
      <c r="F30" s="67" t="s">
        <v>101</v>
      </c>
      <c r="G30" s="65" t="s">
        <v>99</v>
      </c>
      <c r="H30" s="70">
        <v>25</v>
      </c>
      <c r="I30" s="65"/>
      <c r="J30" s="71" t="str">
        <f>IF(I30=0,"",I30*H30)</f>
        <v/>
      </c>
      <c r="K30" s="72"/>
      <c r="L30" s="101">
        <f>ROUND((ROUND(H30,3))*(ROUND(K30,2)),2)</f>
        <v>0</v>
      </c>
      <c r="M30" s="5"/>
    </row>
    <row r="31" spans="1:13" s="1" customFormat="1" ht="12.75" customHeight="1" x14ac:dyDescent="0.25">
      <c r="A31" s="5" t="s">
        <v>6</v>
      </c>
      <c r="B31" s="16"/>
      <c r="C31" s="12"/>
      <c r="D31" s="12"/>
      <c r="E31" s="12"/>
      <c r="F31" s="68" t="s">
        <v>191</v>
      </c>
      <c r="G31" s="6"/>
      <c r="H31" s="6"/>
      <c r="I31" s="6"/>
      <c r="J31" s="6"/>
      <c r="K31" s="123"/>
      <c r="L31" s="17"/>
      <c r="M31" s="5"/>
    </row>
    <row r="32" spans="1:13" s="1" customFormat="1" ht="12.75" customHeight="1" x14ac:dyDescent="0.25">
      <c r="A32" s="5" t="s">
        <v>8</v>
      </c>
      <c r="B32" s="16"/>
      <c r="C32" s="12"/>
      <c r="D32" s="12"/>
      <c r="E32" s="12"/>
      <c r="F32" s="119" t="s">
        <v>218</v>
      </c>
      <c r="G32" s="6"/>
      <c r="H32" s="6"/>
      <c r="I32" s="6"/>
      <c r="J32" s="6"/>
      <c r="K32" s="123"/>
      <c r="L32" s="17"/>
      <c r="M32" s="5"/>
    </row>
    <row r="33" spans="1:13" s="1" customFormat="1" ht="12.75" customHeight="1" thickBot="1" x14ac:dyDescent="0.3">
      <c r="A33" s="5" t="s">
        <v>9</v>
      </c>
      <c r="B33" s="18"/>
      <c r="C33" s="14"/>
      <c r="D33" s="14"/>
      <c r="E33" s="14"/>
      <c r="F33" s="102" t="s">
        <v>93</v>
      </c>
      <c r="G33" s="7"/>
      <c r="H33" s="7"/>
      <c r="I33" s="7"/>
      <c r="J33" s="7"/>
      <c r="K33" s="125"/>
      <c r="L33" s="19"/>
      <c r="M33" s="5"/>
    </row>
    <row r="34" spans="1:13" s="1" customFormat="1" ht="13.5" customHeight="1" thickBot="1" x14ac:dyDescent="0.3">
      <c r="A34" s="5" t="s">
        <v>7</v>
      </c>
      <c r="B34" s="100">
        <f>1+MAX($B$13:B33)</f>
        <v>6</v>
      </c>
      <c r="C34" s="64" t="s">
        <v>103</v>
      </c>
      <c r="D34" s="73"/>
      <c r="E34" s="65" t="s">
        <v>221</v>
      </c>
      <c r="F34" s="67" t="s">
        <v>104</v>
      </c>
      <c r="G34" s="65" t="s">
        <v>99</v>
      </c>
      <c r="H34" s="70">
        <v>126.7696</v>
      </c>
      <c r="I34" s="65"/>
      <c r="J34" s="71" t="str">
        <f>IF(I34=0,"",I34*H34)</f>
        <v/>
      </c>
      <c r="K34" s="72"/>
      <c r="L34" s="101">
        <f>ROUND((ROUND(H34,3))*(ROUND(K34,2)),2)</f>
        <v>0</v>
      </c>
      <c r="M34" s="5"/>
    </row>
    <row r="35" spans="1:13" s="1" customFormat="1" ht="12.75" customHeight="1" x14ac:dyDescent="0.25">
      <c r="A35" s="5" t="s">
        <v>6</v>
      </c>
      <c r="B35" s="16"/>
      <c r="C35" s="12"/>
      <c r="D35" s="12"/>
      <c r="E35" s="12"/>
      <c r="F35" s="68" t="s">
        <v>105</v>
      </c>
      <c r="G35" s="6"/>
      <c r="H35" s="6"/>
      <c r="I35" s="6"/>
      <c r="J35" s="6"/>
      <c r="K35" s="123"/>
      <c r="L35" s="17"/>
      <c r="M35" s="5"/>
    </row>
    <row r="36" spans="1:13" s="1" customFormat="1" ht="12.75" customHeight="1" x14ac:dyDescent="0.25">
      <c r="A36" s="5" t="s">
        <v>8</v>
      </c>
      <c r="B36" s="16"/>
      <c r="C36" s="12"/>
      <c r="D36" s="12"/>
      <c r="E36" s="12"/>
      <c r="F36" s="119" t="s">
        <v>219</v>
      </c>
      <c r="G36" s="6"/>
      <c r="H36" s="6"/>
      <c r="I36" s="6"/>
      <c r="J36" s="6"/>
      <c r="K36" s="123"/>
      <c r="L36" s="17"/>
      <c r="M36" s="5"/>
    </row>
    <row r="37" spans="1:13" s="1" customFormat="1" ht="12.75" customHeight="1" thickBot="1" x14ac:dyDescent="0.3">
      <c r="A37" s="5" t="s">
        <v>9</v>
      </c>
      <c r="B37" s="18"/>
      <c r="C37" s="14"/>
      <c r="D37" s="14"/>
      <c r="E37" s="14"/>
      <c r="F37" s="102" t="s">
        <v>93</v>
      </c>
      <c r="G37" s="7"/>
      <c r="H37" s="7"/>
      <c r="I37" s="7"/>
      <c r="J37" s="7"/>
      <c r="K37" s="125"/>
      <c r="L37" s="19"/>
      <c r="M37" s="5"/>
    </row>
    <row r="38" spans="1:13" s="1" customFormat="1" ht="13.5" customHeight="1" thickBot="1" x14ac:dyDescent="0.3">
      <c r="A38" s="5" t="s">
        <v>7</v>
      </c>
      <c r="B38" s="100">
        <f>1+MAX($B$13:B37)</f>
        <v>7</v>
      </c>
      <c r="C38" s="64" t="s">
        <v>121</v>
      </c>
      <c r="D38" s="73"/>
      <c r="E38" s="65" t="s">
        <v>221</v>
      </c>
      <c r="F38" s="67" t="s">
        <v>122</v>
      </c>
      <c r="G38" s="65" t="s">
        <v>90</v>
      </c>
      <c r="H38" s="70">
        <v>1.125</v>
      </c>
      <c r="I38" s="65"/>
      <c r="J38" s="71" t="str">
        <f>IF(I38=0,"",I38*H38)</f>
        <v/>
      </c>
      <c r="K38" s="72"/>
      <c r="L38" s="101">
        <f>ROUND((ROUND(H38,3))*(ROUND(K38,2)),2)</f>
        <v>0</v>
      </c>
      <c r="M38" s="5"/>
    </row>
    <row r="39" spans="1:13" s="1" customFormat="1" ht="12.75" customHeight="1" x14ac:dyDescent="0.25">
      <c r="A39" s="5" t="s">
        <v>6</v>
      </c>
      <c r="B39" s="16"/>
      <c r="C39" s="12"/>
      <c r="D39" s="12"/>
      <c r="E39" s="12"/>
      <c r="F39" s="68" t="s">
        <v>123</v>
      </c>
      <c r="G39" s="6"/>
      <c r="H39" s="6"/>
      <c r="I39" s="6"/>
      <c r="J39" s="6"/>
      <c r="K39" s="123"/>
      <c r="L39" s="17"/>
      <c r="M39" s="5"/>
    </row>
    <row r="40" spans="1:13" s="1" customFormat="1" ht="12.75" customHeight="1" x14ac:dyDescent="0.25">
      <c r="A40" s="5" t="s">
        <v>8</v>
      </c>
      <c r="B40" s="16"/>
      <c r="C40" s="12"/>
      <c r="D40" s="12"/>
      <c r="E40" s="12"/>
      <c r="F40" s="119" t="s">
        <v>208</v>
      </c>
      <c r="G40" s="6"/>
      <c r="H40" s="6"/>
      <c r="I40" s="6"/>
      <c r="J40" s="6"/>
      <c r="K40" s="123"/>
      <c r="L40" s="17"/>
      <c r="M40" s="5"/>
    </row>
    <row r="41" spans="1:13" s="1" customFormat="1" ht="12.75" customHeight="1" thickBot="1" x14ac:dyDescent="0.3">
      <c r="A41" s="5" t="s">
        <v>9</v>
      </c>
      <c r="B41" s="18"/>
      <c r="C41" s="14"/>
      <c r="D41" s="14"/>
      <c r="E41" s="14"/>
      <c r="F41" s="102" t="s">
        <v>93</v>
      </c>
      <c r="G41" s="7"/>
      <c r="H41" s="7"/>
      <c r="I41" s="7"/>
      <c r="J41" s="7"/>
      <c r="K41" s="125"/>
      <c r="L41" s="19"/>
      <c r="M41" s="5"/>
    </row>
    <row r="42" spans="1:13" s="1" customFormat="1" ht="13.5" customHeight="1" thickBot="1" x14ac:dyDescent="0.3">
      <c r="A42" s="5" t="s">
        <v>7</v>
      </c>
      <c r="B42" s="100">
        <f>1+MAX($B$13:B41)</f>
        <v>8</v>
      </c>
      <c r="C42" s="64" t="s">
        <v>132</v>
      </c>
      <c r="D42" s="73"/>
      <c r="E42" s="65" t="s">
        <v>221</v>
      </c>
      <c r="F42" s="67" t="s">
        <v>133</v>
      </c>
      <c r="G42" s="65" t="s">
        <v>90</v>
      </c>
      <c r="H42" s="70">
        <v>1.8772</v>
      </c>
      <c r="I42" s="65"/>
      <c r="J42" s="71" t="str">
        <f>IF(I42=0,"",I42*H42)</f>
        <v/>
      </c>
      <c r="K42" s="72"/>
      <c r="L42" s="101">
        <f>ROUND((ROUND(H42,3))*(ROUND(K42,2)),2)</f>
        <v>0</v>
      </c>
      <c r="M42" s="5"/>
    </row>
    <row r="43" spans="1:13" s="1" customFormat="1" ht="12.75" customHeight="1" x14ac:dyDescent="0.25">
      <c r="A43" s="5" t="s">
        <v>6</v>
      </c>
      <c r="B43" s="16"/>
      <c r="C43" s="12"/>
      <c r="D43" s="12"/>
      <c r="E43" s="12"/>
      <c r="F43" s="68" t="s">
        <v>134</v>
      </c>
      <c r="G43" s="6"/>
      <c r="H43" s="6"/>
      <c r="I43" s="6"/>
      <c r="J43" s="6"/>
      <c r="K43" s="123"/>
      <c r="L43" s="17"/>
      <c r="M43" s="5"/>
    </row>
    <row r="44" spans="1:13" s="1" customFormat="1" ht="12.75" customHeight="1" x14ac:dyDescent="0.25">
      <c r="A44" s="5" t="s">
        <v>8</v>
      </c>
      <c r="B44" s="16"/>
      <c r="C44" s="12"/>
      <c r="D44" s="12"/>
      <c r="E44" s="12"/>
      <c r="F44" s="119" t="s">
        <v>216</v>
      </c>
      <c r="G44" s="6"/>
      <c r="H44" s="6"/>
      <c r="I44" s="6"/>
      <c r="J44" s="6"/>
      <c r="K44" s="123"/>
      <c r="L44" s="17"/>
      <c r="M44" s="5"/>
    </row>
    <row r="45" spans="1:13" s="1" customFormat="1" ht="12.75" customHeight="1" thickBot="1" x14ac:dyDescent="0.3">
      <c r="A45" s="5" t="s">
        <v>9</v>
      </c>
      <c r="B45" s="18"/>
      <c r="C45" s="14"/>
      <c r="D45" s="14"/>
      <c r="E45" s="14"/>
      <c r="F45" s="102" t="s">
        <v>93</v>
      </c>
      <c r="G45" s="7"/>
      <c r="H45" s="7"/>
      <c r="I45" s="7"/>
      <c r="J45" s="7"/>
      <c r="K45" s="125"/>
      <c r="L45" s="19"/>
      <c r="M45" s="5"/>
    </row>
    <row r="46" spans="1:13" s="1" customFormat="1" ht="13.5" customHeight="1" thickBot="1" x14ac:dyDescent="0.3">
      <c r="A46" s="5" t="s">
        <v>7</v>
      </c>
      <c r="B46" s="100">
        <f>1+MAX($B$13:B45)</f>
        <v>9</v>
      </c>
      <c r="C46" s="64" t="s">
        <v>152</v>
      </c>
      <c r="D46" s="73"/>
      <c r="E46" s="65" t="s">
        <v>221</v>
      </c>
      <c r="F46" s="67" t="s">
        <v>153</v>
      </c>
      <c r="G46" s="65" t="s">
        <v>99</v>
      </c>
      <c r="H46" s="70">
        <v>126.7696</v>
      </c>
      <c r="I46" s="65"/>
      <c r="J46" s="71" t="str">
        <f>IF(I46=0,"",I46*H46)</f>
        <v/>
      </c>
      <c r="K46" s="72"/>
      <c r="L46" s="101">
        <f>ROUND((ROUND(H46,3))*(ROUND(K46,2)),2)</f>
        <v>0</v>
      </c>
      <c r="M46" s="5"/>
    </row>
    <row r="47" spans="1:13" s="1" customFormat="1" ht="12.75" customHeight="1" x14ac:dyDescent="0.25">
      <c r="A47" s="5" t="s">
        <v>6</v>
      </c>
      <c r="B47" s="16"/>
      <c r="C47" s="12"/>
      <c r="D47" s="12"/>
      <c r="E47" s="12"/>
      <c r="F47" s="68" t="s">
        <v>154</v>
      </c>
      <c r="G47" s="6"/>
      <c r="H47" s="6"/>
      <c r="I47" s="6"/>
      <c r="J47" s="6"/>
      <c r="K47" s="123"/>
      <c r="L47" s="17"/>
      <c r="M47" s="5"/>
    </row>
    <row r="48" spans="1:13" s="1" customFormat="1" ht="12.75" customHeight="1" x14ac:dyDescent="0.25">
      <c r="A48" s="5" t="s">
        <v>8</v>
      </c>
      <c r="B48" s="16"/>
      <c r="C48" s="12"/>
      <c r="D48" s="12"/>
      <c r="E48" s="12"/>
      <c r="F48" s="119" t="s">
        <v>215</v>
      </c>
      <c r="G48" s="6"/>
      <c r="H48" s="6"/>
      <c r="I48" s="6"/>
      <c r="J48" s="6"/>
      <c r="K48" s="123"/>
      <c r="L48" s="17"/>
      <c r="M48" s="5"/>
    </row>
    <row r="49" spans="1:13" s="1" customFormat="1" ht="12.75" customHeight="1" thickBot="1" x14ac:dyDescent="0.3">
      <c r="A49" s="5" t="s">
        <v>9</v>
      </c>
      <c r="B49" s="18"/>
      <c r="C49" s="14"/>
      <c r="D49" s="14"/>
      <c r="E49" s="14"/>
      <c r="F49" s="102" t="s">
        <v>93</v>
      </c>
      <c r="G49" s="7"/>
      <c r="H49" s="7"/>
      <c r="I49" s="7"/>
      <c r="J49" s="7"/>
      <c r="K49" s="7"/>
      <c r="L49" s="19"/>
      <c r="M49" s="5"/>
    </row>
    <row r="50" spans="1:13" ht="13.5" thickBot="1" x14ac:dyDescent="0.25">
      <c r="A50" s="103" t="s">
        <v>86</v>
      </c>
      <c r="B50" s="104" t="s">
        <v>106</v>
      </c>
      <c r="C50" s="105" t="s">
        <v>107</v>
      </c>
      <c r="D50" s="106"/>
      <c r="E50" s="106"/>
      <c r="F50" s="107" t="s">
        <v>10</v>
      </c>
      <c r="G50" s="105"/>
      <c r="H50" s="105"/>
      <c r="I50" s="105"/>
      <c r="J50" s="105"/>
      <c r="K50" s="105"/>
      <c r="L50" s="108">
        <f>SUM(L14:L49)</f>
        <v>0</v>
      </c>
      <c r="M50" s="29"/>
    </row>
    <row r="51" spans="1:13" ht="13.5" thickBot="1" x14ac:dyDescent="0.25">
      <c r="A51" s="83" t="s">
        <v>33</v>
      </c>
      <c r="B51" s="84" t="s">
        <v>21</v>
      </c>
      <c r="C51" s="85">
        <v>2</v>
      </c>
      <c r="D51" s="86"/>
      <c r="E51" s="86"/>
      <c r="F51" s="87" t="s">
        <v>108</v>
      </c>
      <c r="G51" s="85"/>
      <c r="H51" s="85"/>
      <c r="I51" s="85"/>
      <c r="J51" s="85"/>
      <c r="K51" s="85"/>
      <c r="L51" s="88"/>
      <c r="M51" s="29"/>
    </row>
    <row r="52" spans="1:13" ht="13.5" customHeight="1" thickBot="1" x14ac:dyDescent="0.25">
      <c r="A52" s="5" t="s">
        <v>7</v>
      </c>
      <c r="B52" s="100">
        <f>1+MAX($B$13:B51)</f>
        <v>10</v>
      </c>
      <c r="C52" s="64" t="s">
        <v>109</v>
      </c>
      <c r="D52" s="73"/>
      <c r="E52" s="65" t="s">
        <v>221</v>
      </c>
      <c r="F52" s="67" t="s">
        <v>110</v>
      </c>
      <c r="G52" s="65" t="s">
        <v>90</v>
      </c>
      <c r="H52" s="70">
        <v>2.3616000000000001</v>
      </c>
      <c r="I52" s="65"/>
      <c r="J52" s="71" t="str">
        <f>IF(I52=0,"",I52*H52)</f>
        <v/>
      </c>
      <c r="K52" s="72"/>
      <c r="L52" s="101">
        <f>ROUND((ROUND(H52,3))*(ROUND(K52,2)),2)</f>
        <v>0</v>
      </c>
      <c r="M52" s="29"/>
    </row>
    <row r="53" spans="1:13" ht="12.75" customHeight="1" x14ac:dyDescent="0.2">
      <c r="A53" s="5" t="s">
        <v>6</v>
      </c>
      <c r="B53" s="16"/>
      <c r="C53" s="12"/>
      <c r="D53" s="12"/>
      <c r="E53" s="12"/>
      <c r="F53" s="68" t="s">
        <v>114</v>
      </c>
      <c r="G53" s="6"/>
      <c r="H53" s="6"/>
      <c r="I53" s="6"/>
      <c r="J53" s="6"/>
      <c r="K53" s="123"/>
      <c r="L53" s="17"/>
      <c r="M53" s="29"/>
    </row>
    <row r="54" spans="1:13" ht="12.75" customHeight="1" x14ac:dyDescent="0.2">
      <c r="A54" s="5" t="s">
        <v>8</v>
      </c>
      <c r="B54" s="16"/>
      <c r="C54" s="12"/>
      <c r="D54" s="12"/>
      <c r="E54" s="12"/>
      <c r="F54" s="119" t="s">
        <v>209</v>
      </c>
      <c r="G54" s="6"/>
      <c r="H54" s="6"/>
      <c r="I54" s="6"/>
      <c r="J54" s="6"/>
      <c r="K54" s="123"/>
      <c r="L54" s="17"/>
      <c r="M54" s="29"/>
    </row>
    <row r="55" spans="1:13" ht="12.75" customHeight="1" thickBot="1" x14ac:dyDescent="0.25">
      <c r="A55" s="5" t="s">
        <v>9</v>
      </c>
      <c r="B55" s="18"/>
      <c r="C55" s="14"/>
      <c r="D55" s="14"/>
      <c r="E55" s="14"/>
      <c r="F55" s="102" t="s">
        <v>93</v>
      </c>
      <c r="G55" s="7"/>
      <c r="H55" s="7"/>
      <c r="I55" s="7"/>
      <c r="J55" s="7"/>
      <c r="K55" s="125"/>
      <c r="L55" s="19"/>
      <c r="M55" s="29"/>
    </row>
    <row r="56" spans="1:13" ht="13.5" thickBot="1" x14ac:dyDescent="0.25">
      <c r="A56" s="103" t="s">
        <v>86</v>
      </c>
      <c r="B56" s="104" t="s">
        <v>106</v>
      </c>
      <c r="C56" s="105" t="s">
        <v>107</v>
      </c>
      <c r="D56" s="106"/>
      <c r="E56" s="106"/>
      <c r="F56" s="107" t="s">
        <v>108</v>
      </c>
      <c r="G56" s="105"/>
      <c r="H56" s="105"/>
      <c r="I56" s="105"/>
      <c r="J56" s="105"/>
      <c r="K56" s="105"/>
      <c r="L56" s="108">
        <f>SUM(L52:L55)</f>
        <v>0</v>
      </c>
      <c r="M56" s="29"/>
    </row>
    <row r="57" spans="1:13" ht="13.5" thickBot="1" x14ac:dyDescent="0.25">
      <c r="A57" s="83" t="s">
        <v>33</v>
      </c>
      <c r="B57" s="84" t="s">
        <v>21</v>
      </c>
      <c r="C57" s="85">
        <v>4</v>
      </c>
      <c r="D57" s="86"/>
      <c r="E57" s="86"/>
      <c r="F57" s="87" t="s">
        <v>111</v>
      </c>
      <c r="G57" s="85"/>
      <c r="H57" s="85"/>
      <c r="I57" s="85"/>
      <c r="J57" s="85"/>
      <c r="K57" s="85"/>
      <c r="L57" s="88"/>
      <c r="M57" s="29"/>
    </row>
    <row r="58" spans="1:13" ht="13.5" customHeight="1" thickBot="1" x14ac:dyDescent="0.25">
      <c r="A58" s="5" t="s">
        <v>7</v>
      </c>
      <c r="B58" s="100">
        <f>1+MAX($B$13:B57)</f>
        <v>11</v>
      </c>
      <c r="C58" s="64" t="s">
        <v>112</v>
      </c>
      <c r="D58" s="73"/>
      <c r="E58" s="65" t="s">
        <v>221</v>
      </c>
      <c r="F58" s="67" t="s">
        <v>113</v>
      </c>
      <c r="G58" s="65" t="s">
        <v>90</v>
      </c>
      <c r="H58" s="70">
        <v>1.2130000000000001</v>
      </c>
      <c r="I58" s="65"/>
      <c r="J58" s="71" t="str">
        <f>IF(I58=0,"",I58*H58)</f>
        <v/>
      </c>
      <c r="K58" s="72"/>
      <c r="L58" s="101">
        <f>ROUND((ROUND(H58,3))*(ROUND(K58,2)),2)</f>
        <v>0</v>
      </c>
      <c r="M58" s="29"/>
    </row>
    <row r="59" spans="1:13" x14ac:dyDescent="0.2">
      <c r="A59" s="5" t="s">
        <v>6</v>
      </c>
      <c r="B59" s="16"/>
      <c r="C59" s="12"/>
      <c r="D59" s="12"/>
      <c r="E59" s="12"/>
      <c r="F59" s="68" t="s">
        <v>192</v>
      </c>
      <c r="G59" s="6"/>
      <c r="H59" s="6"/>
      <c r="I59" s="6"/>
      <c r="J59" s="6"/>
      <c r="K59" s="28"/>
      <c r="L59" s="17"/>
      <c r="M59" s="29"/>
    </row>
    <row r="60" spans="1:13" ht="12.75" customHeight="1" x14ac:dyDescent="0.2">
      <c r="A60" s="5" t="s">
        <v>8</v>
      </c>
      <c r="B60" s="16"/>
      <c r="C60" s="12"/>
      <c r="D60" s="12"/>
      <c r="E60" s="12"/>
      <c r="F60" s="119" t="s">
        <v>211</v>
      </c>
      <c r="G60" s="6"/>
      <c r="H60" s="6"/>
      <c r="I60" s="6"/>
      <c r="J60" s="6"/>
      <c r="K60" s="28"/>
      <c r="L60" s="17"/>
      <c r="M60" s="29"/>
    </row>
    <row r="61" spans="1:13" ht="12.75" customHeight="1" thickBot="1" x14ac:dyDescent="0.25">
      <c r="A61" s="5" t="s">
        <v>9</v>
      </c>
      <c r="B61" s="18"/>
      <c r="C61" s="14"/>
      <c r="D61" s="14"/>
      <c r="E61" s="14"/>
      <c r="F61" s="102" t="s">
        <v>93</v>
      </c>
      <c r="G61" s="7"/>
      <c r="H61" s="7"/>
      <c r="I61" s="7"/>
      <c r="J61" s="7"/>
      <c r="K61" s="7"/>
      <c r="L61" s="19"/>
      <c r="M61" s="29"/>
    </row>
    <row r="62" spans="1:13" ht="12.75" customHeight="1" thickBot="1" x14ac:dyDescent="0.25">
      <c r="A62" s="5"/>
      <c r="B62" s="100">
        <f>1+MAX($B$13:B61)</f>
        <v>12</v>
      </c>
      <c r="C62" s="64" t="s">
        <v>117</v>
      </c>
      <c r="D62" s="73"/>
      <c r="E62" s="65" t="s">
        <v>221</v>
      </c>
      <c r="F62" s="67" t="s">
        <v>118</v>
      </c>
      <c r="G62" s="65" t="s">
        <v>99</v>
      </c>
      <c r="H62" s="70">
        <v>5.1719999999999997</v>
      </c>
      <c r="I62" s="65"/>
      <c r="J62" s="71" t="str">
        <f>IF(I62=0,"",I62*H62)</f>
        <v/>
      </c>
      <c r="K62" s="122"/>
      <c r="L62" s="101">
        <f>ROUND((ROUND(H62,3))*(ROUND(K62,2)),2)</f>
        <v>0</v>
      </c>
      <c r="M62" s="29"/>
    </row>
    <row r="63" spans="1:13" ht="22.5" x14ac:dyDescent="0.2">
      <c r="A63" s="5"/>
      <c r="B63" s="16"/>
      <c r="C63" s="12"/>
      <c r="D63" s="12"/>
      <c r="E63" s="12"/>
      <c r="F63" s="68" t="s">
        <v>184</v>
      </c>
      <c r="G63" s="6"/>
      <c r="H63" s="6"/>
      <c r="I63" s="6"/>
      <c r="J63" s="6"/>
      <c r="K63" s="6"/>
      <c r="L63" s="17"/>
      <c r="M63" s="29"/>
    </row>
    <row r="64" spans="1:13" ht="12.75" customHeight="1" x14ac:dyDescent="0.2">
      <c r="A64" s="5"/>
      <c r="B64" s="16"/>
      <c r="C64" s="12"/>
      <c r="D64" s="12"/>
      <c r="E64" s="12"/>
      <c r="F64" s="119" t="s">
        <v>210</v>
      </c>
      <c r="G64" s="6"/>
      <c r="H64" s="6"/>
      <c r="I64" s="6"/>
      <c r="J64" s="6"/>
      <c r="K64" s="6"/>
      <c r="L64" s="17"/>
      <c r="M64" s="29"/>
    </row>
    <row r="65" spans="1:13" ht="12.75" customHeight="1" thickBot="1" x14ac:dyDescent="0.25">
      <c r="A65" s="5"/>
      <c r="B65" s="18"/>
      <c r="C65" s="14"/>
      <c r="D65" s="14"/>
      <c r="E65" s="14"/>
      <c r="F65" s="102" t="s">
        <v>93</v>
      </c>
      <c r="G65" s="7"/>
      <c r="H65" s="7"/>
      <c r="I65" s="7"/>
      <c r="J65" s="7"/>
      <c r="K65" s="7"/>
      <c r="L65" s="19"/>
      <c r="M65" s="29"/>
    </row>
    <row r="66" spans="1:13" ht="13.5" thickBot="1" x14ac:dyDescent="0.25">
      <c r="A66" s="103" t="s">
        <v>86</v>
      </c>
      <c r="B66" s="104" t="s">
        <v>106</v>
      </c>
      <c r="C66" s="105" t="s">
        <v>107</v>
      </c>
      <c r="D66" s="106"/>
      <c r="E66" s="106"/>
      <c r="F66" s="107" t="s">
        <v>111</v>
      </c>
      <c r="G66" s="105"/>
      <c r="H66" s="105"/>
      <c r="I66" s="105"/>
      <c r="J66" s="105"/>
      <c r="K66" s="105"/>
      <c r="L66" s="108">
        <f>SUM(L58:L65)</f>
        <v>0</v>
      </c>
      <c r="M66" s="29"/>
    </row>
    <row r="67" spans="1:13" ht="13.5" thickBot="1" x14ac:dyDescent="0.25">
      <c r="A67" s="83" t="s">
        <v>33</v>
      </c>
      <c r="B67" s="84" t="s">
        <v>21</v>
      </c>
      <c r="C67" s="85">
        <v>5</v>
      </c>
      <c r="D67" s="86"/>
      <c r="E67" s="86"/>
      <c r="F67" s="87" t="s">
        <v>115</v>
      </c>
      <c r="G67" s="85"/>
      <c r="H67" s="85"/>
      <c r="I67" s="85"/>
      <c r="J67" s="85"/>
      <c r="K67" s="85"/>
      <c r="L67" s="88"/>
      <c r="M67" s="29"/>
    </row>
    <row r="68" spans="1:13" ht="13.5" customHeight="1" thickBot="1" x14ac:dyDescent="0.25">
      <c r="A68" s="5" t="s">
        <v>7</v>
      </c>
      <c r="B68" s="100">
        <f>1+MAX($B$13:B67)</f>
        <v>13</v>
      </c>
      <c r="C68" s="64" t="s">
        <v>222</v>
      </c>
      <c r="D68" s="73"/>
      <c r="E68" s="65" t="s">
        <v>221</v>
      </c>
      <c r="F68" s="67" t="s">
        <v>116</v>
      </c>
      <c r="G68" s="65" t="s">
        <v>99</v>
      </c>
      <c r="H68" s="70">
        <v>5.1719999999999997</v>
      </c>
      <c r="I68" s="65"/>
      <c r="J68" s="71" t="str">
        <f>IF(I68=0,"",I68*H68)</f>
        <v/>
      </c>
      <c r="K68" s="72"/>
      <c r="L68" s="101">
        <f>ROUND((ROUND(H68,3))*(ROUND(K68,2)),2)</f>
        <v>0</v>
      </c>
      <c r="M68" s="29"/>
    </row>
    <row r="69" spans="1:13" ht="22.5" x14ac:dyDescent="0.2">
      <c r="A69" s="5" t="s">
        <v>6</v>
      </c>
      <c r="B69" s="16"/>
      <c r="C69" s="12"/>
      <c r="D69" s="12"/>
      <c r="E69" s="12"/>
      <c r="F69" s="68" t="s">
        <v>185</v>
      </c>
      <c r="G69" s="6"/>
      <c r="H69" s="6"/>
      <c r="I69" s="6"/>
      <c r="J69" s="6"/>
      <c r="K69" s="6"/>
      <c r="L69" s="17"/>
      <c r="M69" s="29"/>
    </row>
    <row r="70" spans="1:13" ht="12.75" customHeight="1" x14ac:dyDescent="0.2">
      <c r="A70" s="5" t="s">
        <v>8</v>
      </c>
      <c r="B70" s="16"/>
      <c r="C70" s="12"/>
      <c r="D70" s="12"/>
      <c r="E70" s="12"/>
      <c r="F70" s="119" t="s">
        <v>210</v>
      </c>
      <c r="G70" s="6"/>
      <c r="H70" s="6"/>
      <c r="I70" s="6"/>
      <c r="J70" s="6"/>
      <c r="K70" s="6"/>
      <c r="L70" s="17"/>
      <c r="M70" s="29"/>
    </row>
    <row r="71" spans="1:13" ht="12.75" customHeight="1" thickBot="1" x14ac:dyDescent="0.25">
      <c r="A71" s="5" t="s">
        <v>9</v>
      </c>
      <c r="B71" s="18"/>
      <c r="C71" s="14"/>
      <c r="D71" s="14"/>
      <c r="E71" s="14"/>
      <c r="F71" s="102" t="s">
        <v>93</v>
      </c>
      <c r="G71" s="7"/>
      <c r="H71" s="7"/>
      <c r="I71" s="7"/>
      <c r="J71" s="7"/>
      <c r="K71" s="7"/>
      <c r="L71" s="19"/>
      <c r="M71" s="29"/>
    </row>
    <row r="72" spans="1:13" ht="13.5" customHeight="1" thickBot="1" x14ac:dyDescent="0.25">
      <c r="A72" s="5" t="s">
        <v>7</v>
      </c>
      <c r="B72" s="100">
        <f>1+MAX($B$13:B71)</f>
        <v>14</v>
      </c>
      <c r="C72" s="64" t="s">
        <v>232</v>
      </c>
      <c r="D72" s="73"/>
      <c r="E72" s="65" t="s">
        <v>198</v>
      </c>
      <c r="F72" s="67" t="s">
        <v>235</v>
      </c>
      <c r="G72" s="65" t="s">
        <v>234</v>
      </c>
      <c r="H72" s="70">
        <v>1</v>
      </c>
      <c r="I72" s="65"/>
      <c r="J72" s="71" t="str">
        <f>IF(I72=0,"",I72*H72)</f>
        <v/>
      </c>
      <c r="K72" s="72"/>
      <c r="L72" s="101">
        <f>ROUND((ROUND(H72,3))*(ROUND(K72,2)),2)</f>
        <v>0</v>
      </c>
      <c r="M72" s="29"/>
    </row>
    <row r="73" spans="1:13" x14ac:dyDescent="0.2">
      <c r="A73" s="5" t="s">
        <v>6</v>
      </c>
      <c r="B73" s="16"/>
      <c r="C73" s="12"/>
      <c r="D73" s="12"/>
      <c r="E73" s="12"/>
      <c r="F73" s="68"/>
      <c r="G73" s="6"/>
      <c r="H73" s="6"/>
      <c r="I73" s="6"/>
      <c r="J73" s="6"/>
      <c r="K73" s="6"/>
      <c r="L73" s="17"/>
      <c r="M73" s="29"/>
    </row>
    <row r="74" spans="1:13" ht="12.75" customHeight="1" x14ac:dyDescent="0.2">
      <c r="A74" s="5" t="s">
        <v>8</v>
      </c>
      <c r="B74" s="16"/>
      <c r="C74" s="12"/>
      <c r="D74" s="12"/>
      <c r="E74" s="12"/>
      <c r="F74" s="119" t="s">
        <v>236</v>
      </c>
      <c r="G74" s="6"/>
      <c r="H74" s="6"/>
      <c r="I74" s="6"/>
      <c r="J74" s="6"/>
      <c r="K74" s="6"/>
      <c r="L74" s="17"/>
      <c r="M74" s="29"/>
    </row>
    <row r="75" spans="1:13" ht="12.75" customHeight="1" thickBot="1" x14ac:dyDescent="0.25">
      <c r="A75" s="5" t="s">
        <v>9</v>
      </c>
      <c r="B75" s="18"/>
      <c r="C75" s="14"/>
      <c r="D75" s="14"/>
      <c r="E75" s="14"/>
      <c r="F75" s="102" t="s">
        <v>93</v>
      </c>
      <c r="G75" s="7"/>
      <c r="H75" s="7"/>
      <c r="I75" s="7"/>
      <c r="J75" s="7"/>
      <c r="K75" s="7"/>
      <c r="L75" s="19"/>
      <c r="M75" s="29"/>
    </row>
    <row r="76" spans="1:13" ht="13.5" thickBot="1" x14ac:dyDescent="0.25">
      <c r="A76" s="103" t="s">
        <v>86</v>
      </c>
      <c r="B76" s="104" t="s">
        <v>106</v>
      </c>
      <c r="C76" s="105" t="s">
        <v>107</v>
      </c>
      <c r="D76" s="106"/>
      <c r="E76" s="106"/>
      <c r="F76" s="107" t="s">
        <v>115</v>
      </c>
      <c r="G76" s="105"/>
      <c r="H76" s="105"/>
      <c r="I76" s="105"/>
      <c r="J76" s="105"/>
      <c r="K76" s="105"/>
      <c r="L76" s="108">
        <f>SUM(L68:L71)</f>
        <v>0</v>
      </c>
      <c r="M76" s="29"/>
    </row>
    <row r="77" spans="1:13" ht="13.5" thickBot="1" x14ac:dyDescent="0.25">
      <c r="A77" s="83" t="s">
        <v>33</v>
      </c>
      <c r="B77" s="84" t="s">
        <v>21</v>
      </c>
      <c r="C77" s="85">
        <v>7</v>
      </c>
      <c r="D77" s="86"/>
      <c r="E77" s="86"/>
      <c r="F77" s="87" t="s">
        <v>128</v>
      </c>
      <c r="G77" s="85"/>
      <c r="H77" s="85"/>
      <c r="I77" s="85"/>
      <c r="J77" s="85"/>
      <c r="K77" s="85"/>
      <c r="L77" s="88"/>
      <c r="M77" s="29"/>
    </row>
    <row r="78" spans="1:13" ht="13.5" customHeight="1" thickBot="1" x14ac:dyDescent="0.25">
      <c r="A78" s="5" t="s">
        <v>7</v>
      </c>
      <c r="B78" s="100">
        <f>1+MAX($B$13:B77)</f>
        <v>15</v>
      </c>
      <c r="C78" s="126" t="s">
        <v>226</v>
      </c>
      <c r="D78" s="73"/>
      <c r="E78" s="127" t="s">
        <v>221</v>
      </c>
      <c r="F78" s="128" t="s">
        <v>227</v>
      </c>
      <c r="G78" s="127" t="s">
        <v>119</v>
      </c>
      <c r="H78" s="129">
        <v>1</v>
      </c>
      <c r="I78" s="127"/>
      <c r="J78" s="130" t="str">
        <f>IF(I78=0,"",I78*H78)</f>
        <v/>
      </c>
      <c r="K78" s="122"/>
      <c r="L78" s="101">
        <f>ROUND((ROUND(H78,3))*(ROUND(K78,2)),2)</f>
        <v>0</v>
      </c>
      <c r="M78" s="29"/>
    </row>
    <row r="79" spans="1:13" ht="12.75" customHeight="1" x14ac:dyDescent="0.2">
      <c r="A79" s="5" t="s">
        <v>6</v>
      </c>
      <c r="B79" s="16"/>
      <c r="C79" s="1"/>
      <c r="D79" s="1"/>
      <c r="E79" s="1"/>
      <c r="F79" s="120" t="s">
        <v>120</v>
      </c>
      <c r="G79" s="28"/>
      <c r="H79" s="28"/>
      <c r="I79" s="28"/>
      <c r="J79" s="28"/>
      <c r="K79" s="28"/>
      <c r="L79" s="17"/>
      <c r="M79" s="29"/>
    </row>
    <row r="80" spans="1:13" ht="12.75" customHeight="1" x14ac:dyDescent="0.2">
      <c r="A80" s="5" t="s">
        <v>8</v>
      </c>
      <c r="B80" s="16"/>
      <c r="C80" s="1"/>
      <c r="D80" s="1"/>
      <c r="E80" s="1"/>
      <c r="F80" s="119" t="s">
        <v>203</v>
      </c>
      <c r="G80" s="28"/>
      <c r="H80" s="28"/>
      <c r="I80" s="28"/>
      <c r="J80" s="28"/>
      <c r="K80" s="28"/>
      <c r="L80" s="17"/>
      <c r="M80" s="29"/>
    </row>
    <row r="81" spans="1:13" ht="12.75" customHeight="1" thickBot="1" x14ac:dyDescent="0.25">
      <c r="A81" s="5" t="s">
        <v>9</v>
      </c>
      <c r="B81" s="18"/>
      <c r="C81" s="14"/>
      <c r="D81" s="14"/>
      <c r="E81" s="14"/>
      <c r="F81" s="131" t="s">
        <v>93</v>
      </c>
      <c r="G81" s="7"/>
      <c r="H81" s="7"/>
      <c r="I81" s="7"/>
      <c r="J81" s="7"/>
      <c r="K81" s="7"/>
      <c r="L81" s="19"/>
      <c r="M81" s="29"/>
    </row>
    <row r="82" spans="1:13" ht="13.5" customHeight="1" thickBot="1" x14ac:dyDescent="0.25">
      <c r="A82" s="5" t="s">
        <v>7</v>
      </c>
      <c r="B82" s="100">
        <f>1+MAX($B$13:B81)</f>
        <v>16</v>
      </c>
      <c r="C82" s="64" t="s">
        <v>233</v>
      </c>
      <c r="D82" s="73"/>
      <c r="E82" s="65" t="s">
        <v>198</v>
      </c>
      <c r="F82" s="67" t="s">
        <v>129</v>
      </c>
      <c r="G82" s="65" t="s">
        <v>119</v>
      </c>
      <c r="H82" s="70">
        <v>2</v>
      </c>
      <c r="I82" s="65"/>
      <c r="J82" s="71" t="str">
        <f>IF(I82=0,"",I82*H82)</f>
        <v/>
      </c>
      <c r="K82" s="72"/>
      <c r="L82" s="101">
        <f>ROUND((ROUND(H82,3))*(ROUND(K82,2)),2)</f>
        <v>0</v>
      </c>
      <c r="M82" s="29"/>
    </row>
    <row r="83" spans="1:13" ht="12.75" customHeight="1" x14ac:dyDescent="0.2">
      <c r="A83" s="5" t="s">
        <v>6</v>
      </c>
      <c r="B83" s="16"/>
      <c r="C83" s="12"/>
      <c r="D83" s="12"/>
      <c r="E83" s="12"/>
      <c r="F83" s="68" t="s">
        <v>130</v>
      </c>
      <c r="G83" s="6"/>
      <c r="H83" s="6"/>
      <c r="I83" s="6"/>
      <c r="J83" s="6"/>
      <c r="K83" s="6"/>
      <c r="L83" s="17"/>
      <c r="M83" s="29"/>
    </row>
    <row r="84" spans="1:13" ht="12.75" customHeight="1" x14ac:dyDescent="0.2">
      <c r="A84" s="5" t="s">
        <v>8</v>
      </c>
      <c r="B84" s="16"/>
      <c r="C84" s="12"/>
      <c r="D84" s="12"/>
      <c r="E84" s="12"/>
      <c r="F84" s="119" t="s">
        <v>202</v>
      </c>
      <c r="G84" s="6"/>
      <c r="H84" s="6"/>
      <c r="I84" s="6"/>
      <c r="J84" s="6"/>
      <c r="K84" s="6"/>
      <c r="L84" s="17"/>
      <c r="M84" s="29"/>
    </row>
    <row r="85" spans="1:13" ht="21.75" thickBot="1" x14ac:dyDescent="0.25">
      <c r="A85" s="5" t="s">
        <v>9</v>
      </c>
      <c r="B85" s="18"/>
      <c r="C85" s="14"/>
      <c r="D85" s="14"/>
      <c r="E85" s="14"/>
      <c r="F85" s="109" t="s">
        <v>199</v>
      </c>
      <c r="G85" s="7"/>
      <c r="H85" s="7"/>
      <c r="I85" s="7"/>
      <c r="J85" s="7"/>
      <c r="K85" s="7"/>
      <c r="L85" s="19"/>
      <c r="M85" s="29"/>
    </row>
    <row r="86" spans="1:13" ht="13.5" customHeight="1" thickBot="1" x14ac:dyDescent="0.25">
      <c r="A86" s="5" t="s">
        <v>7</v>
      </c>
      <c r="B86" s="100">
        <f>1+MAX($B$13:B85)</f>
        <v>17</v>
      </c>
      <c r="C86" s="64" t="s">
        <v>136</v>
      </c>
      <c r="D86" s="73"/>
      <c r="E86" s="65" t="s">
        <v>221</v>
      </c>
      <c r="F86" s="67" t="s">
        <v>135</v>
      </c>
      <c r="G86" s="65" t="s">
        <v>99</v>
      </c>
      <c r="H86" s="70">
        <v>57.28</v>
      </c>
      <c r="I86" s="65"/>
      <c r="J86" s="71" t="str">
        <f>IF(I86=0,"",I86*H86)</f>
        <v/>
      </c>
      <c r="K86" s="72"/>
      <c r="L86" s="101">
        <f>ROUND((ROUND(H86,3))*(ROUND(K86,2)),2)</f>
        <v>0</v>
      </c>
      <c r="M86" s="29"/>
    </row>
    <row r="87" spans="1:13" ht="12.75" customHeight="1" x14ac:dyDescent="0.2">
      <c r="A87" s="5" t="s">
        <v>6</v>
      </c>
      <c r="B87" s="16"/>
      <c r="C87" s="12"/>
      <c r="D87" s="12"/>
      <c r="E87" s="12"/>
      <c r="F87" s="68" t="s">
        <v>131</v>
      </c>
      <c r="G87" s="6"/>
      <c r="H87" s="6"/>
      <c r="I87" s="6"/>
      <c r="J87" s="6"/>
      <c r="K87" s="6"/>
      <c r="L87" s="17"/>
      <c r="M87" s="29"/>
    </row>
    <row r="88" spans="1:13" ht="12.75" customHeight="1" x14ac:dyDescent="0.2">
      <c r="A88" s="5" t="s">
        <v>8</v>
      </c>
      <c r="B88" s="16"/>
      <c r="C88" s="12"/>
      <c r="D88" s="12"/>
      <c r="E88" s="12"/>
      <c r="F88" s="119" t="s">
        <v>217</v>
      </c>
      <c r="G88" s="6"/>
      <c r="H88" s="6"/>
      <c r="I88" s="6"/>
      <c r="J88" s="6"/>
      <c r="K88" s="6"/>
      <c r="L88" s="17"/>
      <c r="M88" s="29"/>
    </row>
    <row r="89" spans="1:13" ht="12.75" customHeight="1" thickBot="1" x14ac:dyDescent="0.25">
      <c r="A89" s="5" t="s">
        <v>9</v>
      </c>
      <c r="B89" s="18"/>
      <c r="C89" s="14"/>
      <c r="D89" s="14"/>
      <c r="E89" s="14"/>
      <c r="F89" s="102" t="s">
        <v>93</v>
      </c>
      <c r="G89" s="7"/>
      <c r="H89" s="7"/>
      <c r="I89" s="7"/>
      <c r="J89" s="7"/>
      <c r="K89" s="7"/>
      <c r="L89" s="19"/>
      <c r="M89" s="29"/>
    </row>
    <row r="90" spans="1:13" ht="13.5" customHeight="1" thickBot="1" x14ac:dyDescent="0.25">
      <c r="A90" s="5" t="s">
        <v>7</v>
      </c>
      <c r="B90" s="100">
        <f>1+MAX($B$13:B89)</f>
        <v>18</v>
      </c>
      <c r="C90" s="64" t="s">
        <v>137</v>
      </c>
      <c r="D90" s="73"/>
      <c r="E90" s="65" t="s">
        <v>198</v>
      </c>
      <c r="F90" s="67" t="s">
        <v>138</v>
      </c>
      <c r="G90" s="65" t="s">
        <v>99</v>
      </c>
      <c r="H90" s="70">
        <v>57.28</v>
      </c>
      <c r="I90" s="65"/>
      <c r="J90" s="71" t="str">
        <f>IF(I90=0,"",I90*H90)</f>
        <v/>
      </c>
      <c r="K90" s="72"/>
      <c r="L90" s="101">
        <f>ROUND((ROUND(H90,3))*(ROUND(K90,2)),2)</f>
        <v>0</v>
      </c>
      <c r="M90" s="29"/>
    </row>
    <row r="91" spans="1:13" ht="12.75" customHeight="1" x14ac:dyDescent="0.2">
      <c r="A91" s="5" t="s">
        <v>6</v>
      </c>
      <c r="B91" s="16"/>
      <c r="C91" s="12"/>
      <c r="D91" s="12"/>
      <c r="E91" s="12"/>
      <c r="F91" s="68" t="s">
        <v>139</v>
      </c>
      <c r="G91" s="6"/>
      <c r="H91" s="6"/>
      <c r="I91" s="6"/>
      <c r="J91" s="6"/>
      <c r="K91" s="6"/>
      <c r="L91" s="17"/>
      <c r="M91" s="29"/>
    </row>
    <row r="92" spans="1:13" ht="12.75" customHeight="1" x14ac:dyDescent="0.2">
      <c r="A92" s="5" t="s">
        <v>8</v>
      </c>
      <c r="B92" s="16"/>
      <c r="C92" s="12"/>
      <c r="D92" s="12"/>
      <c r="E92" s="12"/>
      <c r="F92" s="119" t="s">
        <v>217</v>
      </c>
      <c r="G92" s="6"/>
      <c r="H92" s="6"/>
      <c r="I92" s="6"/>
      <c r="J92" s="6"/>
      <c r="K92" s="6"/>
      <c r="L92" s="17"/>
      <c r="M92" s="29"/>
    </row>
    <row r="93" spans="1:13" ht="21.75" thickBot="1" x14ac:dyDescent="0.25">
      <c r="A93" s="5" t="s">
        <v>9</v>
      </c>
      <c r="B93" s="18"/>
      <c r="C93" s="14"/>
      <c r="D93" s="14"/>
      <c r="E93" s="14"/>
      <c r="F93" s="109" t="s">
        <v>199</v>
      </c>
      <c r="G93" s="7"/>
      <c r="H93" s="7"/>
      <c r="I93" s="7"/>
      <c r="J93" s="7"/>
      <c r="K93" s="7"/>
      <c r="L93" s="19"/>
      <c r="M93" s="29"/>
    </row>
    <row r="94" spans="1:13" ht="13.5" customHeight="1" thickBot="1" x14ac:dyDescent="0.25">
      <c r="A94" s="5" t="s">
        <v>7</v>
      </c>
      <c r="B94" s="100">
        <f>1+MAX($B$13:B93)</f>
        <v>19</v>
      </c>
      <c r="C94" s="64" t="s">
        <v>140</v>
      </c>
      <c r="D94" s="73"/>
      <c r="E94" s="65" t="s">
        <v>221</v>
      </c>
      <c r="F94" s="67" t="s">
        <v>141</v>
      </c>
      <c r="G94" s="65" t="s">
        <v>119</v>
      </c>
      <c r="H94" s="70">
        <v>13</v>
      </c>
      <c r="I94" s="65"/>
      <c r="J94" s="71" t="str">
        <f>IF(I94=0,"",I94*H94)</f>
        <v/>
      </c>
      <c r="K94" s="72"/>
      <c r="L94" s="101">
        <f>ROUND((ROUND(H94,3))*(ROUND(K94,2)),2)</f>
        <v>0</v>
      </c>
      <c r="M94" s="29"/>
    </row>
    <row r="95" spans="1:13" ht="12.75" customHeight="1" x14ac:dyDescent="0.2">
      <c r="A95" s="5" t="s">
        <v>6</v>
      </c>
      <c r="B95" s="16"/>
      <c r="C95" s="12"/>
      <c r="D95" s="12"/>
      <c r="E95" s="12"/>
      <c r="F95" s="68" t="s">
        <v>142</v>
      </c>
      <c r="G95" s="6"/>
      <c r="H95" s="6"/>
      <c r="I95" s="6"/>
      <c r="J95" s="6"/>
      <c r="K95" s="6"/>
      <c r="L95" s="17"/>
      <c r="M95" s="29"/>
    </row>
    <row r="96" spans="1:13" ht="12.75" customHeight="1" x14ac:dyDescent="0.2">
      <c r="A96" s="5" t="s">
        <v>8</v>
      </c>
      <c r="B96" s="16"/>
      <c r="C96" s="12"/>
      <c r="D96" s="12"/>
      <c r="E96" s="12"/>
      <c r="F96" s="119" t="s">
        <v>214</v>
      </c>
      <c r="G96" s="6"/>
      <c r="H96" s="6"/>
      <c r="I96" s="6"/>
      <c r="J96" s="6"/>
      <c r="K96" s="6"/>
      <c r="L96" s="17"/>
      <c r="M96" s="29"/>
    </row>
    <row r="97" spans="1:13" ht="12.75" customHeight="1" thickBot="1" x14ac:dyDescent="0.25">
      <c r="A97" s="5" t="s">
        <v>9</v>
      </c>
      <c r="B97" s="18"/>
      <c r="C97" s="14"/>
      <c r="D97" s="14"/>
      <c r="E97" s="14"/>
      <c r="F97" s="109" t="s">
        <v>93</v>
      </c>
      <c r="G97" s="7"/>
      <c r="H97" s="7"/>
      <c r="I97" s="7"/>
      <c r="J97" s="7"/>
      <c r="K97" s="7"/>
      <c r="L97" s="19"/>
      <c r="M97" s="29"/>
    </row>
    <row r="98" spans="1:13" ht="13.5" customHeight="1" thickBot="1" x14ac:dyDescent="0.25">
      <c r="A98" s="5" t="s">
        <v>7</v>
      </c>
      <c r="B98" s="100">
        <f>1+MAX($B$13:B97)</f>
        <v>20</v>
      </c>
      <c r="C98" s="64" t="s">
        <v>155</v>
      </c>
      <c r="D98" s="73"/>
      <c r="E98" s="65" t="s">
        <v>221</v>
      </c>
      <c r="F98" s="67" t="s">
        <v>168</v>
      </c>
      <c r="G98" s="65" t="s">
        <v>127</v>
      </c>
      <c r="H98" s="70">
        <v>100</v>
      </c>
      <c r="I98" s="65"/>
      <c r="J98" s="71" t="str">
        <f>IF(I98=0,"",I98*H98)</f>
        <v/>
      </c>
      <c r="K98" s="72"/>
      <c r="L98" s="101">
        <f>ROUND((ROUND(H98,3))*(ROUND(K98,2)),2)</f>
        <v>0</v>
      </c>
      <c r="M98" s="29"/>
    </row>
    <row r="99" spans="1:13" ht="12.75" customHeight="1" x14ac:dyDescent="0.2">
      <c r="A99" s="5" t="s">
        <v>6</v>
      </c>
      <c r="B99" s="16"/>
      <c r="C99" s="12"/>
      <c r="D99" s="12"/>
      <c r="E99" s="12"/>
      <c r="F99" s="68"/>
      <c r="G99" s="6"/>
      <c r="H99" s="6"/>
      <c r="I99" s="6"/>
      <c r="J99" s="6"/>
      <c r="K99" s="6"/>
      <c r="L99" s="17"/>
      <c r="M99" s="29"/>
    </row>
    <row r="100" spans="1:13" ht="12.75" customHeight="1" x14ac:dyDescent="0.2">
      <c r="A100" s="5" t="s">
        <v>8</v>
      </c>
      <c r="B100" s="16"/>
      <c r="C100" s="12"/>
      <c r="D100" s="12"/>
      <c r="E100" s="12"/>
      <c r="F100" s="119" t="s">
        <v>206</v>
      </c>
      <c r="G100" s="6"/>
      <c r="H100" s="6"/>
      <c r="I100" s="6"/>
      <c r="J100" s="6"/>
      <c r="K100" s="6"/>
      <c r="L100" s="17"/>
      <c r="M100" s="29"/>
    </row>
    <row r="101" spans="1:13" ht="12.75" customHeight="1" thickBot="1" x14ac:dyDescent="0.25">
      <c r="A101" s="5" t="s">
        <v>9</v>
      </c>
      <c r="B101" s="18"/>
      <c r="C101" s="14"/>
      <c r="D101" s="14"/>
      <c r="E101" s="14"/>
      <c r="F101" s="109" t="s">
        <v>93</v>
      </c>
      <c r="G101" s="7"/>
      <c r="H101" s="7"/>
      <c r="I101" s="7"/>
      <c r="J101" s="7"/>
      <c r="K101" s="7"/>
      <c r="L101" s="19"/>
      <c r="M101" s="29"/>
    </row>
    <row r="102" spans="1:13" ht="13.5" customHeight="1" thickBot="1" x14ac:dyDescent="0.25">
      <c r="A102" s="5" t="s">
        <v>7</v>
      </c>
      <c r="B102" s="110">
        <f>1+MAX($B$13:B101)</f>
        <v>21</v>
      </c>
      <c r="C102" s="64" t="s">
        <v>156</v>
      </c>
      <c r="D102" s="65"/>
      <c r="E102" s="65" t="s">
        <v>221</v>
      </c>
      <c r="F102" s="67" t="s">
        <v>169</v>
      </c>
      <c r="G102" s="65" t="s">
        <v>119</v>
      </c>
      <c r="H102" s="70">
        <v>26</v>
      </c>
      <c r="I102" s="65"/>
      <c r="J102" s="71" t="str">
        <f>IF(I102=0,"",I102*H102)</f>
        <v/>
      </c>
      <c r="K102" s="72"/>
      <c r="L102" s="101">
        <f>ROUND((ROUND(H102,3))*(ROUND(K102,2)),2)</f>
        <v>0</v>
      </c>
      <c r="M102" s="29"/>
    </row>
    <row r="103" spans="1:13" ht="12.75" customHeight="1" x14ac:dyDescent="0.2">
      <c r="A103" s="5" t="s">
        <v>6</v>
      </c>
      <c r="B103" s="111"/>
      <c r="C103" s="112"/>
      <c r="D103" s="112"/>
      <c r="E103" s="112"/>
      <c r="F103" s="68"/>
      <c r="G103" s="113"/>
      <c r="H103" s="113"/>
      <c r="I103" s="113"/>
      <c r="J103" s="113"/>
      <c r="K103" s="113"/>
      <c r="L103" s="114"/>
      <c r="M103" s="29"/>
    </row>
    <row r="104" spans="1:13" ht="12.75" customHeight="1" x14ac:dyDescent="0.2">
      <c r="A104" s="5" t="s">
        <v>8</v>
      </c>
      <c r="B104" s="111"/>
      <c r="C104" s="112"/>
      <c r="D104" s="112"/>
      <c r="E104" s="112"/>
      <c r="F104" s="119" t="s">
        <v>206</v>
      </c>
      <c r="G104" s="113"/>
      <c r="H104" s="113"/>
      <c r="I104" s="113"/>
      <c r="J104" s="113"/>
      <c r="K104" s="113"/>
      <c r="L104" s="114"/>
      <c r="M104" s="29"/>
    </row>
    <row r="105" spans="1:13" ht="12.75" customHeight="1" thickBot="1" x14ac:dyDescent="0.25">
      <c r="A105" s="5" t="s">
        <v>9</v>
      </c>
      <c r="B105" s="115"/>
      <c r="C105" s="116"/>
      <c r="D105" s="116"/>
      <c r="E105" s="116"/>
      <c r="F105" s="102" t="s">
        <v>93</v>
      </c>
      <c r="G105" s="117"/>
      <c r="H105" s="117"/>
      <c r="I105" s="117"/>
      <c r="J105" s="117"/>
      <c r="K105" s="117"/>
      <c r="L105" s="118"/>
      <c r="M105" s="29"/>
    </row>
    <row r="106" spans="1:13" ht="13.5" customHeight="1" thickBot="1" x14ac:dyDescent="0.25">
      <c r="A106" s="5" t="s">
        <v>7</v>
      </c>
      <c r="B106" s="110">
        <f>1+MAX($B$13:B105)</f>
        <v>22</v>
      </c>
      <c r="C106" s="64" t="s">
        <v>157</v>
      </c>
      <c r="D106" s="65"/>
      <c r="E106" s="65" t="s">
        <v>221</v>
      </c>
      <c r="F106" s="67" t="s">
        <v>170</v>
      </c>
      <c r="G106" s="65" t="s">
        <v>119</v>
      </c>
      <c r="H106" s="70">
        <v>26</v>
      </c>
      <c r="I106" s="65"/>
      <c r="J106" s="71" t="str">
        <f>IF(I106=0,"",I106*H106)</f>
        <v/>
      </c>
      <c r="K106" s="72"/>
      <c r="L106" s="101">
        <f>ROUND((ROUND(H106,3))*(ROUND(K106,2)),2)</f>
        <v>0</v>
      </c>
      <c r="M106" s="29"/>
    </row>
    <row r="107" spans="1:13" ht="12.75" customHeight="1" x14ac:dyDescent="0.2">
      <c r="A107" s="5" t="s">
        <v>6</v>
      </c>
      <c r="B107" s="111"/>
      <c r="C107" s="112"/>
      <c r="D107" s="112"/>
      <c r="E107" s="112"/>
      <c r="F107" s="68"/>
      <c r="G107" s="113"/>
      <c r="H107" s="113"/>
      <c r="I107" s="113"/>
      <c r="J107" s="113"/>
      <c r="K107" s="113"/>
      <c r="L107" s="114"/>
      <c r="M107" s="29"/>
    </row>
    <row r="108" spans="1:13" ht="12.75" customHeight="1" x14ac:dyDescent="0.2">
      <c r="A108" s="5" t="s">
        <v>8</v>
      </c>
      <c r="B108" s="111"/>
      <c r="C108" s="112"/>
      <c r="D108" s="112"/>
      <c r="E108" s="112"/>
      <c r="F108" s="119" t="s">
        <v>206</v>
      </c>
      <c r="G108" s="113"/>
      <c r="H108" s="113"/>
      <c r="I108" s="113"/>
      <c r="J108" s="113"/>
      <c r="K108" s="113"/>
      <c r="L108" s="114"/>
      <c r="M108" s="29"/>
    </row>
    <row r="109" spans="1:13" ht="12.75" customHeight="1" thickBot="1" x14ac:dyDescent="0.25">
      <c r="A109" s="5" t="s">
        <v>9</v>
      </c>
      <c r="B109" s="115"/>
      <c r="C109" s="116"/>
      <c r="D109" s="116"/>
      <c r="E109" s="116"/>
      <c r="F109" s="102" t="s">
        <v>93</v>
      </c>
      <c r="G109" s="117"/>
      <c r="H109" s="117"/>
      <c r="I109" s="117"/>
      <c r="J109" s="117"/>
      <c r="K109" s="117"/>
      <c r="L109" s="118"/>
      <c r="M109" s="29"/>
    </row>
    <row r="110" spans="1:13" ht="13.5" customHeight="1" thickBot="1" x14ac:dyDescent="0.25">
      <c r="A110" s="5" t="s">
        <v>7</v>
      </c>
      <c r="B110" s="110">
        <f>1+MAX($B$13:B109)</f>
        <v>23</v>
      </c>
      <c r="C110" s="64" t="s">
        <v>158</v>
      </c>
      <c r="D110" s="65"/>
      <c r="E110" s="65" t="s">
        <v>221</v>
      </c>
      <c r="F110" s="67" t="s">
        <v>171</v>
      </c>
      <c r="G110" s="65" t="s">
        <v>119</v>
      </c>
      <c r="H110" s="70">
        <v>8</v>
      </c>
      <c r="I110" s="65"/>
      <c r="J110" s="71" t="str">
        <f>IF(I110=0,"",I110*H110)</f>
        <v/>
      </c>
      <c r="K110" s="72"/>
      <c r="L110" s="101">
        <f>ROUND((ROUND(H110,3))*(ROUND(K110,2)),2)</f>
        <v>0</v>
      </c>
      <c r="M110" s="29"/>
    </row>
    <row r="111" spans="1:13" ht="12.75" customHeight="1" x14ac:dyDescent="0.2">
      <c r="A111" s="5" t="s">
        <v>6</v>
      </c>
      <c r="B111" s="111"/>
      <c r="C111" s="112"/>
      <c r="D111" s="112"/>
      <c r="E111" s="112"/>
      <c r="F111" s="68"/>
      <c r="G111" s="113"/>
      <c r="H111" s="113"/>
      <c r="I111" s="113"/>
      <c r="J111" s="113"/>
      <c r="K111" s="113"/>
      <c r="L111" s="114"/>
      <c r="M111" s="29"/>
    </row>
    <row r="112" spans="1:13" ht="12.75" customHeight="1" x14ac:dyDescent="0.2">
      <c r="A112" s="5" t="s">
        <v>8</v>
      </c>
      <c r="B112" s="111"/>
      <c r="C112" s="112"/>
      <c r="D112" s="112"/>
      <c r="E112" s="112"/>
      <c r="F112" s="119" t="s">
        <v>207</v>
      </c>
      <c r="G112" s="113"/>
      <c r="H112" s="113"/>
      <c r="I112" s="113"/>
      <c r="J112" s="113"/>
      <c r="K112" s="113"/>
      <c r="L112" s="114"/>
      <c r="M112" s="29"/>
    </row>
    <row r="113" spans="1:13" ht="12.75" customHeight="1" thickBot="1" x14ac:dyDescent="0.25">
      <c r="A113" s="5" t="s">
        <v>9</v>
      </c>
      <c r="B113" s="115"/>
      <c r="C113" s="116"/>
      <c r="D113" s="116"/>
      <c r="E113" s="116"/>
      <c r="F113" s="102" t="s">
        <v>93</v>
      </c>
      <c r="G113" s="117"/>
      <c r="H113" s="117"/>
      <c r="I113" s="117"/>
      <c r="J113" s="117"/>
      <c r="K113" s="117"/>
      <c r="L113" s="118"/>
      <c r="M113" s="29"/>
    </row>
    <row r="114" spans="1:13" ht="13.5" customHeight="1" thickBot="1" x14ac:dyDescent="0.25">
      <c r="A114" s="5" t="s">
        <v>7</v>
      </c>
      <c r="B114" s="100">
        <f>1+MAX($B$13:B113)</f>
        <v>24</v>
      </c>
      <c r="C114" s="64" t="s">
        <v>159</v>
      </c>
      <c r="D114" s="73"/>
      <c r="E114" s="65" t="s">
        <v>221</v>
      </c>
      <c r="F114" s="67" t="s">
        <v>172</v>
      </c>
      <c r="G114" s="65" t="s">
        <v>119</v>
      </c>
      <c r="H114" s="70">
        <v>1</v>
      </c>
      <c r="I114" s="65"/>
      <c r="J114" s="71" t="str">
        <f>IF(I114=0,"",I114*H114)</f>
        <v/>
      </c>
      <c r="K114" s="72"/>
      <c r="L114" s="101">
        <f>ROUND((ROUND(H114,3))*(ROUND(K114,2)),2)</f>
        <v>0</v>
      </c>
      <c r="M114" s="29"/>
    </row>
    <row r="115" spans="1:13" ht="12.75" customHeight="1" x14ac:dyDescent="0.2">
      <c r="A115" s="5" t="s">
        <v>6</v>
      </c>
      <c r="B115" s="16"/>
      <c r="C115" s="12"/>
      <c r="D115" s="12"/>
      <c r="E115" s="12"/>
      <c r="F115" s="68"/>
      <c r="G115" s="6"/>
      <c r="H115" s="6"/>
      <c r="I115" s="6"/>
      <c r="J115" s="6"/>
      <c r="K115" s="6"/>
      <c r="L115" s="17"/>
      <c r="M115" s="29"/>
    </row>
    <row r="116" spans="1:13" ht="12.75" customHeight="1" x14ac:dyDescent="0.2">
      <c r="A116" s="5" t="s">
        <v>8</v>
      </c>
      <c r="B116" s="16"/>
      <c r="C116" s="12"/>
      <c r="D116" s="12"/>
      <c r="E116" s="12"/>
      <c r="F116" s="119" t="s">
        <v>203</v>
      </c>
      <c r="G116" s="6"/>
      <c r="H116" s="6"/>
      <c r="I116" s="6"/>
      <c r="J116" s="6"/>
      <c r="K116" s="6"/>
      <c r="L116" s="17"/>
      <c r="M116" s="29"/>
    </row>
    <row r="117" spans="1:13" ht="12.75" customHeight="1" thickBot="1" x14ac:dyDescent="0.25">
      <c r="A117" s="5" t="s">
        <v>9</v>
      </c>
      <c r="B117" s="18"/>
      <c r="C117" s="14"/>
      <c r="D117" s="14"/>
      <c r="E117" s="14"/>
      <c r="F117" s="109" t="s">
        <v>93</v>
      </c>
      <c r="G117" s="7"/>
      <c r="H117" s="7"/>
      <c r="I117" s="7"/>
      <c r="J117" s="7"/>
      <c r="K117" s="7"/>
      <c r="L117" s="19"/>
      <c r="M117" s="29"/>
    </row>
    <row r="118" spans="1:13" ht="13.5" customHeight="1" thickBot="1" x14ac:dyDescent="0.25">
      <c r="A118" s="5" t="s">
        <v>7</v>
      </c>
      <c r="B118" s="110">
        <f>1+MAX($B$13:B117)</f>
        <v>25</v>
      </c>
      <c r="C118" s="64" t="s">
        <v>160</v>
      </c>
      <c r="D118" s="65"/>
      <c r="E118" s="65" t="s">
        <v>221</v>
      </c>
      <c r="F118" s="67" t="s">
        <v>173</v>
      </c>
      <c r="G118" s="65" t="s">
        <v>127</v>
      </c>
      <c r="H118" s="70">
        <v>20</v>
      </c>
      <c r="I118" s="65"/>
      <c r="J118" s="71" t="str">
        <f>IF(I118=0,"",I118*H118)</f>
        <v/>
      </c>
      <c r="K118" s="72"/>
      <c r="L118" s="101">
        <f>ROUND((ROUND(H118,3))*(ROUND(K118,2)),2)</f>
        <v>0</v>
      </c>
      <c r="M118" s="29"/>
    </row>
    <row r="119" spans="1:13" ht="12.75" customHeight="1" x14ac:dyDescent="0.2">
      <c r="A119" s="5" t="s">
        <v>6</v>
      </c>
      <c r="B119" s="111"/>
      <c r="C119" s="112"/>
      <c r="D119" s="112"/>
      <c r="E119" s="112"/>
      <c r="F119" s="68"/>
      <c r="G119" s="113"/>
      <c r="H119" s="113"/>
      <c r="I119" s="113"/>
      <c r="J119" s="113"/>
      <c r="K119" s="113"/>
      <c r="L119" s="114"/>
      <c r="M119" s="29"/>
    </row>
    <row r="120" spans="1:13" ht="12.75" customHeight="1" x14ac:dyDescent="0.2">
      <c r="A120" s="5" t="s">
        <v>8</v>
      </c>
      <c r="B120" s="111"/>
      <c r="C120" s="112"/>
      <c r="D120" s="112"/>
      <c r="E120" s="112"/>
      <c r="F120" s="119" t="s">
        <v>206</v>
      </c>
      <c r="G120" s="113"/>
      <c r="H120" s="113"/>
      <c r="I120" s="113"/>
      <c r="J120" s="113"/>
      <c r="K120" s="113"/>
      <c r="L120" s="114"/>
      <c r="M120" s="29"/>
    </row>
    <row r="121" spans="1:13" ht="12.75" customHeight="1" thickBot="1" x14ac:dyDescent="0.25">
      <c r="A121" s="5" t="s">
        <v>9</v>
      </c>
      <c r="B121" s="115"/>
      <c r="C121" s="116"/>
      <c r="D121" s="116"/>
      <c r="E121" s="116"/>
      <c r="F121" s="102" t="s">
        <v>93</v>
      </c>
      <c r="G121" s="117"/>
      <c r="H121" s="117"/>
      <c r="I121" s="117"/>
      <c r="J121" s="117"/>
      <c r="K121" s="117"/>
      <c r="L121" s="118"/>
      <c r="M121" s="29"/>
    </row>
    <row r="122" spans="1:13" ht="13.5" customHeight="1" thickBot="1" x14ac:dyDescent="0.25">
      <c r="A122" s="5" t="s">
        <v>7</v>
      </c>
      <c r="B122" s="110">
        <f>1+MAX($B$13:B121)</f>
        <v>26</v>
      </c>
      <c r="C122" s="64" t="s">
        <v>161</v>
      </c>
      <c r="D122" s="65"/>
      <c r="E122" s="65" t="s">
        <v>221</v>
      </c>
      <c r="F122" s="67" t="s">
        <v>174</v>
      </c>
      <c r="G122" s="65" t="s">
        <v>119</v>
      </c>
      <c r="H122" s="70">
        <v>2</v>
      </c>
      <c r="I122" s="65"/>
      <c r="J122" s="71" t="str">
        <f>IF(I122=0,"",I122*H122)</f>
        <v/>
      </c>
      <c r="K122" s="72"/>
      <c r="L122" s="101">
        <f>ROUND((ROUND(H122,3))*(ROUND(K122,2)),2)</f>
        <v>0</v>
      </c>
      <c r="M122" s="29"/>
    </row>
    <row r="123" spans="1:13" ht="12.75" customHeight="1" x14ac:dyDescent="0.2">
      <c r="A123" s="5" t="s">
        <v>6</v>
      </c>
      <c r="B123" s="111"/>
      <c r="C123" s="112"/>
      <c r="D123" s="112"/>
      <c r="E123" s="112"/>
      <c r="F123" s="68"/>
      <c r="G123" s="113"/>
      <c r="H123" s="113"/>
      <c r="I123" s="113"/>
      <c r="J123" s="113"/>
      <c r="K123" s="113"/>
      <c r="L123" s="114"/>
      <c r="M123" s="29"/>
    </row>
    <row r="124" spans="1:13" ht="12.75" customHeight="1" x14ac:dyDescent="0.2">
      <c r="A124" s="5" t="s">
        <v>8</v>
      </c>
      <c r="B124" s="111"/>
      <c r="C124" s="112"/>
      <c r="D124" s="112"/>
      <c r="E124" s="112"/>
      <c r="F124" s="119" t="s">
        <v>202</v>
      </c>
      <c r="G124" s="113"/>
      <c r="H124" s="113"/>
      <c r="I124" s="113"/>
      <c r="J124" s="113"/>
      <c r="K124" s="113"/>
      <c r="L124" s="114"/>
      <c r="M124" s="29"/>
    </row>
    <row r="125" spans="1:13" ht="12.75" customHeight="1" thickBot="1" x14ac:dyDescent="0.25">
      <c r="A125" s="5" t="s">
        <v>9</v>
      </c>
      <c r="B125" s="115"/>
      <c r="C125" s="116"/>
      <c r="D125" s="116"/>
      <c r="E125" s="116"/>
      <c r="F125" s="102" t="s">
        <v>93</v>
      </c>
      <c r="G125" s="117"/>
      <c r="H125" s="117"/>
      <c r="I125" s="117"/>
      <c r="J125" s="117"/>
      <c r="K125" s="117"/>
      <c r="L125" s="118"/>
      <c r="M125" s="29"/>
    </row>
    <row r="126" spans="1:13" ht="13.5" customHeight="1" thickBot="1" x14ac:dyDescent="0.25">
      <c r="A126" s="5" t="s">
        <v>7</v>
      </c>
      <c r="B126" s="110">
        <f>1+MAX($B$13:B125)</f>
        <v>27</v>
      </c>
      <c r="C126" s="64" t="s">
        <v>162</v>
      </c>
      <c r="D126" s="65"/>
      <c r="E126" s="65" t="s">
        <v>221</v>
      </c>
      <c r="F126" s="67" t="s">
        <v>175</v>
      </c>
      <c r="G126" s="65" t="s">
        <v>127</v>
      </c>
      <c r="H126" s="70">
        <v>20</v>
      </c>
      <c r="I126" s="65"/>
      <c r="J126" s="71" t="str">
        <f>IF(I126=0,"",I126*H126)</f>
        <v/>
      </c>
      <c r="K126" s="72"/>
      <c r="L126" s="101">
        <f>ROUND((ROUND(H126,3))*(ROUND(K126,2)),2)</f>
        <v>0</v>
      </c>
      <c r="M126" s="29"/>
    </row>
    <row r="127" spans="1:13" ht="12.75" customHeight="1" x14ac:dyDescent="0.2">
      <c r="A127" s="5" t="s">
        <v>6</v>
      </c>
      <c r="B127" s="111"/>
      <c r="C127" s="112"/>
      <c r="D127" s="112"/>
      <c r="E127" s="112"/>
      <c r="F127" s="68"/>
      <c r="G127" s="113"/>
      <c r="H127" s="113"/>
      <c r="I127" s="113"/>
      <c r="J127" s="113"/>
      <c r="K127" s="113"/>
      <c r="L127" s="114"/>
      <c r="M127" s="29"/>
    </row>
    <row r="128" spans="1:13" ht="12.75" customHeight="1" x14ac:dyDescent="0.2">
      <c r="A128" s="5" t="s">
        <v>8</v>
      </c>
      <c r="B128" s="111"/>
      <c r="C128" s="112"/>
      <c r="D128" s="112"/>
      <c r="E128" s="112"/>
      <c r="F128" s="119" t="s">
        <v>205</v>
      </c>
      <c r="G128" s="113"/>
      <c r="H128" s="113"/>
      <c r="I128" s="113"/>
      <c r="J128" s="113"/>
      <c r="K128" s="113"/>
      <c r="L128" s="114"/>
      <c r="M128" s="29"/>
    </row>
    <row r="129" spans="1:13" ht="12.75" customHeight="1" thickBot="1" x14ac:dyDescent="0.25">
      <c r="A129" s="5" t="s">
        <v>9</v>
      </c>
      <c r="B129" s="115"/>
      <c r="C129" s="116"/>
      <c r="D129" s="116"/>
      <c r="E129" s="116"/>
      <c r="F129" s="102" t="s">
        <v>93</v>
      </c>
      <c r="G129" s="117"/>
      <c r="H129" s="117"/>
      <c r="I129" s="117"/>
      <c r="J129" s="117"/>
      <c r="K129" s="117"/>
      <c r="L129" s="118"/>
      <c r="M129" s="29"/>
    </row>
    <row r="130" spans="1:13" ht="13.5" customHeight="1" thickBot="1" x14ac:dyDescent="0.25">
      <c r="A130" s="5" t="s">
        <v>7</v>
      </c>
      <c r="B130" s="110">
        <f>1+MAX($B$13:B129)</f>
        <v>28</v>
      </c>
      <c r="C130" s="64" t="s">
        <v>163</v>
      </c>
      <c r="D130" s="65"/>
      <c r="E130" s="65" t="s">
        <v>221</v>
      </c>
      <c r="F130" s="67" t="s">
        <v>176</v>
      </c>
      <c r="G130" s="65" t="s">
        <v>127</v>
      </c>
      <c r="H130" s="70">
        <v>20</v>
      </c>
      <c r="I130" s="65"/>
      <c r="J130" s="71" t="str">
        <f>IF(I130=0,"",I130*H130)</f>
        <v/>
      </c>
      <c r="K130" s="72"/>
      <c r="L130" s="101">
        <f>ROUND((ROUND(H130,3))*(ROUND(K130,2)),2)</f>
        <v>0</v>
      </c>
      <c r="M130" s="29"/>
    </row>
    <row r="131" spans="1:13" ht="12.75" customHeight="1" x14ac:dyDescent="0.2">
      <c r="A131" s="5" t="s">
        <v>6</v>
      </c>
      <c r="B131" s="111"/>
      <c r="C131" s="112"/>
      <c r="D131" s="112"/>
      <c r="E131" s="112"/>
      <c r="F131" s="68"/>
      <c r="G131" s="113"/>
      <c r="H131" s="113"/>
      <c r="I131" s="113"/>
      <c r="J131" s="113"/>
      <c r="K131" s="113"/>
      <c r="L131" s="114"/>
      <c r="M131" s="29"/>
    </row>
    <row r="132" spans="1:13" ht="12.75" customHeight="1" x14ac:dyDescent="0.2">
      <c r="A132" s="5" t="s">
        <v>8</v>
      </c>
      <c r="B132" s="111"/>
      <c r="C132" s="112"/>
      <c r="D132" s="112"/>
      <c r="E132" s="112"/>
      <c r="F132" s="119" t="s">
        <v>205</v>
      </c>
      <c r="G132" s="113"/>
      <c r="H132" s="113"/>
      <c r="I132" s="113"/>
      <c r="J132" s="113"/>
      <c r="K132" s="113"/>
      <c r="L132" s="114"/>
      <c r="M132" s="29"/>
    </row>
    <row r="133" spans="1:13" ht="12.75" customHeight="1" thickBot="1" x14ac:dyDescent="0.25">
      <c r="A133" s="5" t="s">
        <v>9</v>
      </c>
      <c r="B133" s="115"/>
      <c r="C133" s="116"/>
      <c r="D133" s="116"/>
      <c r="E133" s="116"/>
      <c r="F133" s="102" t="s">
        <v>93</v>
      </c>
      <c r="G133" s="117"/>
      <c r="H133" s="117"/>
      <c r="I133" s="117"/>
      <c r="J133" s="117"/>
      <c r="K133" s="117"/>
      <c r="L133" s="118"/>
      <c r="M133" s="29"/>
    </row>
    <row r="134" spans="1:13" ht="13.5" customHeight="1" thickBot="1" x14ac:dyDescent="0.25">
      <c r="A134" s="5" t="s">
        <v>7</v>
      </c>
      <c r="B134" s="100">
        <f>1+MAX($B$13:B133)</f>
        <v>29</v>
      </c>
      <c r="C134" s="64" t="s">
        <v>164</v>
      </c>
      <c r="D134" s="73"/>
      <c r="E134" s="65" t="s">
        <v>221</v>
      </c>
      <c r="F134" s="67" t="s">
        <v>177</v>
      </c>
      <c r="G134" s="65" t="s">
        <v>90</v>
      </c>
      <c r="H134" s="70">
        <v>9.1</v>
      </c>
      <c r="I134" s="65"/>
      <c r="J134" s="71" t="str">
        <f>IF(I134=0,"",I134*H134)</f>
        <v/>
      </c>
      <c r="K134" s="72"/>
      <c r="L134" s="101">
        <f>ROUND((ROUND(H134,3))*(ROUND(K134,2)),2)</f>
        <v>0</v>
      </c>
      <c r="M134" s="29"/>
    </row>
    <row r="135" spans="1:13" ht="12.75" customHeight="1" x14ac:dyDescent="0.2">
      <c r="A135" s="5" t="s">
        <v>6</v>
      </c>
      <c r="B135" s="16"/>
      <c r="C135" s="12"/>
      <c r="D135" s="12"/>
      <c r="E135" s="12"/>
      <c r="F135" s="68"/>
      <c r="G135" s="6"/>
      <c r="H135" s="6"/>
      <c r="I135" s="6"/>
      <c r="J135" s="6"/>
      <c r="K135" s="6"/>
      <c r="L135" s="17"/>
      <c r="M135" s="29"/>
    </row>
    <row r="136" spans="1:13" ht="12.75" customHeight="1" x14ac:dyDescent="0.2">
      <c r="A136" s="5" t="s">
        <v>8</v>
      </c>
      <c r="B136" s="16"/>
      <c r="C136" s="12"/>
      <c r="D136" s="12"/>
      <c r="E136" s="12"/>
      <c r="F136" s="119" t="s">
        <v>204</v>
      </c>
      <c r="G136" s="6"/>
      <c r="H136" s="6"/>
      <c r="I136" s="6"/>
      <c r="J136" s="6"/>
      <c r="K136" s="6"/>
      <c r="L136" s="17"/>
      <c r="M136" s="29"/>
    </row>
    <row r="137" spans="1:13" ht="12.75" customHeight="1" thickBot="1" x14ac:dyDescent="0.25">
      <c r="A137" s="5" t="s">
        <v>9</v>
      </c>
      <c r="B137" s="18"/>
      <c r="C137" s="14"/>
      <c r="D137" s="14"/>
      <c r="E137" s="14"/>
      <c r="F137" s="109" t="s">
        <v>93</v>
      </c>
      <c r="G137" s="7"/>
      <c r="H137" s="7"/>
      <c r="I137" s="7"/>
      <c r="J137" s="7"/>
      <c r="K137" s="7"/>
      <c r="L137" s="19"/>
      <c r="M137" s="29"/>
    </row>
    <row r="138" spans="1:13" ht="13.5" customHeight="1" thickBot="1" x14ac:dyDescent="0.25">
      <c r="A138" s="5" t="s">
        <v>7</v>
      </c>
      <c r="B138" s="100">
        <f>1+MAX($B$13:B137)</f>
        <v>30</v>
      </c>
      <c r="C138" s="64" t="s">
        <v>94</v>
      </c>
      <c r="D138" s="73"/>
      <c r="E138" s="65" t="s">
        <v>221</v>
      </c>
      <c r="F138" s="67" t="s">
        <v>178</v>
      </c>
      <c r="G138" s="65" t="s">
        <v>90</v>
      </c>
      <c r="H138" s="70">
        <v>9.1</v>
      </c>
      <c r="I138" s="65"/>
      <c r="J138" s="71" t="str">
        <f>IF(I138=0,"",I138*H138)</f>
        <v/>
      </c>
      <c r="K138" s="72"/>
      <c r="L138" s="101">
        <f>ROUND((ROUND(H138,3))*(ROUND(K138,2)),2)</f>
        <v>0</v>
      </c>
      <c r="M138" s="29"/>
    </row>
    <row r="139" spans="1:13" ht="12.75" customHeight="1" x14ac:dyDescent="0.2">
      <c r="A139" s="5" t="s">
        <v>6</v>
      </c>
      <c r="B139" s="16"/>
      <c r="C139" s="12"/>
      <c r="D139" s="12"/>
      <c r="E139" s="12"/>
      <c r="F139" s="68"/>
      <c r="G139" s="6"/>
      <c r="H139" s="6"/>
      <c r="I139" s="6"/>
      <c r="J139" s="6"/>
      <c r="K139" s="6"/>
      <c r="L139" s="17"/>
      <c r="M139" s="29"/>
    </row>
    <row r="140" spans="1:13" ht="12.75" customHeight="1" x14ac:dyDescent="0.2">
      <c r="A140" s="5" t="s">
        <v>8</v>
      </c>
      <c r="B140" s="16"/>
      <c r="C140" s="12"/>
      <c r="D140" s="12"/>
      <c r="E140" s="12"/>
      <c r="F140" s="119" t="s">
        <v>204</v>
      </c>
      <c r="G140" s="6"/>
      <c r="H140" s="6"/>
      <c r="I140" s="6"/>
      <c r="J140" s="6"/>
      <c r="K140" s="6"/>
      <c r="L140" s="17"/>
      <c r="M140" s="29"/>
    </row>
    <row r="141" spans="1:13" ht="12.75" customHeight="1" thickBot="1" x14ac:dyDescent="0.25">
      <c r="A141" s="5" t="s">
        <v>9</v>
      </c>
      <c r="B141" s="18"/>
      <c r="C141" s="14"/>
      <c r="D141" s="14"/>
      <c r="E141" s="14"/>
      <c r="F141" s="109" t="s">
        <v>93</v>
      </c>
      <c r="G141" s="7"/>
      <c r="H141" s="7"/>
      <c r="I141" s="7"/>
      <c r="J141" s="7"/>
      <c r="K141" s="7"/>
      <c r="L141" s="19"/>
      <c r="M141" s="29"/>
    </row>
    <row r="142" spans="1:13" ht="13.5" customHeight="1" thickBot="1" x14ac:dyDescent="0.25">
      <c r="A142" s="5" t="s">
        <v>7</v>
      </c>
      <c r="B142" s="100">
        <f>1+MAX($B$13:B141)</f>
        <v>31</v>
      </c>
      <c r="C142" s="64" t="s">
        <v>165</v>
      </c>
      <c r="D142" s="73"/>
      <c r="E142" s="65" t="s">
        <v>221</v>
      </c>
      <c r="F142" s="67" t="s">
        <v>179</v>
      </c>
      <c r="G142" s="65" t="s">
        <v>119</v>
      </c>
      <c r="H142" s="70">
        <v>1</v>
      </c>
      <c r="I142" s="65"/>
      <c r="J142" s="71" t="str">
        <f>IF(I142=0,"",I142*H142)</f>
        <v/>
      </c>
      <c r="K142" s="72"/>
      <c r="L142" s="101">
        <f>ROUND((ROUND(H142,3))*(ROUND(K142,2)),2)</f>
        <v>0</v>
      </c>
      <c r="M142" s="29"/>
    </row>
    <row r="143" spans="1:13" ht="12.75" customHeight="1" x14ac:dyDescent="0.2">
      <c r="A143" s="5" t="s">
        <v>6</v>
      </c>
      <c r="B143" s="16"/>
      <c r="C143" s="12"/>
      <c r="D143" s="12"/>
      <c r="E143" s="12"/>
      <c r="F143" s="68"/>
      <c r="G143" s="6"/>
      <c r="H143" s="6"/>
      <c r="I143" s="6"/>
      <c r="J143" s="6"/>
      <c r="K143" s="6"/>
      <c r="L143" s="17"/>
      <c r="M143" s="29"/>
    </row>
    <row r="144" spans="1:13" ht="12.75" customHeight="1" x14ac:dyDescent="0.2">
      <c r="A144" s="5" t="s">
        <v>8</v>
      </c>
      <c r="B144" s="16"/>
      <c r="C144" s="12"/>
      <c r="D144" s="12"/>
      <c r="E144" s="12"/>
      <c r="F144" s="119" t="s">
        <v>203</v>
      </c>
      <c r="G144" s="6"/>
      <c r="H144" s="6"/>
      <c r="I144" s="6"/>
      <c r="J144" s="6"/>
      <c r="K144" s="6"/>
      <c r="L144" s="17"/>
      <c r="M144" s="29"/>
    </row>
    <row r="145" spans="1:13" ht="12.75" customHeight="1" thickBot="1" x14ac:dyDescent="0.25">
      <c r="A145" s="5" t="s">
        <v>9</v>
      </c>
      <c r="B145" s="18"/>
      <c r="C145" s="14"/>
      <c r="D145" s="14"/>
      <c r="E145" s="14"/>
      <c r="F145" s="109" t="s">
        <v>93</v>
      </c>
      <c r="G145" s="7"/>
      <c r="H145" s="7"/>
      <c r="I145" s="7"/>
      <c r="J145" s="7"/>
      <c r="K145" s="7"/>
      <c r="L145" s="19"/>
      <c r="M145" s="29"/>
    </row>
    <row r="146" spans="1:13" ht="23.25" thickBot="1" x14ac:dyDescent="0.25">
      <c r="A146" s="5" t="s">
        <v>7</v>
      </c>
      <c r="B146" s="110">
        <f>1+MAX($B$13:B145)</f>
        <v>32</v>
      </c>
      <c r="C146" s="64" t="s">
        <v>166</v>
      </c>
      <c r="D146" s="65"/>
      <c r="E146" s="65" t="s">
        <v>221</v>
      </c>
      <c r="F146" s="67" t="s">
        <v>180</v>
      </c>
      <c r="G146" s="65" t="s">
        <v>119</v>
      </c>
      <c r="H146" s="70">
        <v>1</v>
      </c>
      <c r="I146" s="65"/>
      <c r="J146" s="71" t="str">
        <f>IF(I146=0,"",I146*H146)</f>
        <v/>
      </c>
      <c r="K146" s="72"/>
      <c r="L146" s="101">
        <f>ROUND((ROUND(H146,3))*(ROUND(K146,2)),2)</f>
        <v>0</v>
      </c>
      <c r="M146" s="29"/>
    </row>
    <row r="147" spans="1:13" ht="12.75" customHeight="1" x14ac:dyDescent="0.2">
      <c r="A147" s="5" t="s">
        <v>6</v>
      </c>
      <c r="B147" s="111"/>
      <c r="C147" s="112"/>
      <c r="D147" s="112"/>
      <c r="E147" s="112"/>
      <c r="F147" s="68"/>
      <c r="G147" s="113"/>
      <c r="H147" s="113"/>
      <c r="I147" s="113"/>
      <c r="J147" s="113"/>
      <c r="K147" s="113"/>
      <c r="L147" s="114"/>
      <c r="M147" s="29"/>
    </row>
    <row r="148" spans="1:13" ht="12.75" customHeight="1" x14ac:dyDescent="0.2">
      <c r="A148" s="5" t="s">
        <v>8</v>
      </c>
      <c r="B148" s="111"/>
      <c r="C148" s="112"/>
      <c r="D148" s="112"/>
      <c r="E148" s="112"/>
      <c r="F148" s="119" t="s">
        <v>203</v>
      </c>
      <c r="G148" s="113"/>
      <c r="H148" s="113"/>
      <c r="I148" s="113"/>
      <c r="J148" s="113"/>
      <c r="K148" s="113"/>
      <c r="L148" s="114"/>
      <c r="M148" s="29"/>
    </row>
    <row r="149" spans="1:13" ht="12.75" customHeight="1" thickBot="1" x14ac:dyDescent="0.25">
      <c r="A149" s="5" t="s">
        <v>9</v>
      </c>
      <c r="B149" s="115"/>
      <c r="C149" s="116"/>
      <c r="D149" s="116"/>
      <c r="E149" s="116"/>
      <c r="F149" s="102" t="s">
        <v>93</v>
      </c>
      <c r="G149" s="117"/>
      <c r="H149" s="117"/>
      <c r="I149" s="117"/>
      <c r="J149" s="117"/>
      <c r="K149" s="117"/>
      <c r="L149" s="118"/>
      <c r="M149" s="29"/>
    </row>
    <row r="150" spans="1:13" ht="23.25" thickBot="1" x14ac:dyDescent="0.25">
      <c r="A150" s="5" t="s">
        <v>7</v>
      </c>
      <c r="B150" s="110">
        <f>1+MAX($B$13:B149)</f>
        <v>33</v>
      </c>
      <c r="C150" s="64" t="s">
        <v>167</v>
      </c>
      <c r="D150" s="65"/>
      <c r="E150" s="65" t="s">
        <v>221</v>
      </c>
      <c r="F150" s="67" t="s">
        <v>181</v>
      </c>
      <c r="G150" s="65" t="s">
        <v>119</v>
      </c>
      <c r="H150" s="70">
        <v>2</v>
      </c>
      <c r="I150" s="65"/>
      <c r="J150" s="71" t="str">
        <f>IF(I150=0,"",I150*H150)</f>
        <v/>
      </c>
      <c r="K150" s="72"/>
      <c r="L150" s="101">
        <f>ROUND((ROUND(H150,3))*(ROUND(K150,2)),2)</f>
        <v>0</v>
      </c>
      <c r="M150" s="29"/>
    </row>
    <row r="151" spans="1:13" ht="12.75" customHeight="1" x14ac:dyDescent="0.2">
      <c r="A151" s="5" t="s">
        <v>6</v>
      </c>
      <c r="B151" s="111"/>
      <c r="C151" s="112"/>
      <c r="D151" s="112"/>
      <c r="E151" s="112"/>
      <c r="F151" s="120" t="s">
        <v>201</v>
      </c>
      <c r="G151" s="113"/>
      <c r="H151" s="113"/>
      <c r="I151" s="113"/>
      <c r="J151" s="113"/>
      <c r="K151" s="113"/>
      <c r="L151" s="114"/>
      <c r="M151" s="29"/>
    </row>
    <row r="152" spans="1:13" ht="12.75" customHeight="1" x14ac:dyDescent="0.2">
      <c r="A152" s="5" t="s">
        <v>8</v>
      </c>
      <c r="B152" s="111"/>
      <c r="C152" s="112"/>
      <c r="D152" s="112"/>
      <c r="E152" s="112"/>
      <c r="F152" s="119" t="s">
        <v>202</v>
      </c>
      <c r="G152" s="113"/>
      <c r="H152" s="113"/>
      <c r="I152" s="113"/>
      <c r="J152" s="113"/>
      <c r="K152" s="113"/>
      <c r="L152" s="114"/>
      <c r="M152" s="29"/>
    </row>
    <row r="153" spans="1:13" ht="12.75" customHeight="1" thickBot="1" x14ac:dyDescent="0.25">
      <c r="A153" s="5" t="s">
        <v>9</v>
      </c>
      <c r="B153" s="115"/>
      <c r="C153" s="116"/>
      <c r="D153" s="116"/>
      <c r="E153" s="116"/>
      <c r="F153" s="102" t="s">
        <v>93</v>
      </c>
      <c r="G153" s="117"/>
      <c r="H153" s="117"/>
      <c r="I153" s="117"/>
      <c r="J153" s="117"/>
      <c r="K153" s="117"/>
      <c r="L153" s="118"/>
      <c r="M153" s="29"/>
    </row>
    <row r="154" spans="1:13" ht="13.5" thickBot="1" x14ac:dyDescent="0.25">
      <c r="A154" s="103" t="s">
        <v>86</v>
      </c>
      <c r="B154" s="104" t="s">
        <v>106</v>
      </c>
      <c r="C154" s="105" t="s">
        <v>107</v>
      </c>
      <c r="D154" s="106"/>
      <c r="E154" s="106"/>
      <c r="F154" s="107" t="s">
        <v>128</v>
      </c>
      <c r="G154" s="105"/>
      <c r="H154" s="105"/>
      <c r="I154" s="105"/>
      <c r="J154" s="105"/>
      <c r="K154" s="105"/>
      <c r="L154" s="108">
        <f>SUM(L78:L153)</f>
        <v>0</v>
      </c>
      <c r="M154" s="29"/>
    </row>
    <row r="155" spans="1:13" ht="13.5" thickBot="1" x14ac:dyDescent="0.25">
      <c r="A155" s="83" t="s">
        <v>33</v>
      </c>
      <c r="B155" s="84" t="s">
        <v>21</v>
      </c>
      <c r="C155" s="85">
        <v>8</v>
      </c>
      <c r="D155" s="86"/>
      <c r="E155" s="86"/>
      <c r="F155" s="87" t="s">
        <v>124</v>
      </c>
      <c r="G155" s="85"/>
      <c r="H155" s="85"/>
      <c r="I155" s="85"/>
      <c r="J155" s="85"/>
      <c r="K155" s="85"/>
      <c r="L155" s="88"/>
      <c r="M155" s="29"/>
    </row>
    <row r="156" spans="1:13" ht="13.5" customHeight="1" thickBot="1" x14ac:dyDescent="0.25">
      <c r="A156" s="5" t="s">
        <v>7</v>
      </c>
      <c r="B156" s="100">
        <f>1+MAX($B$13:B155)</f>
        <v>34</v>
      </c>
      <c r="C156" s="64" t="s">
        <v>125</v>
      </c>
      <c r="D156" s="73"/>
      <c r="E156" s="65" t="s">
        <v>221</v>
      </c>
      <c r="F156" s="67" t="s">
        <v>126</v>
      </c>
      <c r="G156" s="65" t="s">
        <v>127</v>
      </c>
      <c r="H156" s="70">
        <v>50</v>
      </c>
      <c r="I156" s="65"/>
      <c r="J156" s="71" t="str">
        <f>IF(I156=0,"",I156*H156)</f>
        <v/>
      </c>
      <c r="K156" s="72"/>
      <c r="L156" s="101">
        <f>ROUND((ROUND(H156,3))*(ROUND(K156,2)),2)</f>
        <v>0</v>
      </c>
      <c r="M156" s="29"/>
    </row>
    <row r="157" spans="1:13" ht="12.75" customHeight="1" x14ac:dyDescent="0.2">
      <c r="A157" s="5" t="s">
        <v>6</v>
      </c>
      <c r="B157" s="16"/>
      <c r="C157" s="12"/>
      <c r="D157" s="12"/>
      <c r="E157" s="12"/>
      <c r="F157" s="68" t="s">
        <v>196</v>
      </c>
      <c r="G157" s="6"/>
      <c r="H157" s="6"/>
      <c r="I157" s="6"/>
      <c r="J157" s="6"/>
      <c r="K157" s="6"/>
      <c r="L157" s="17"/>
      <c r="M157" s="29"/>
    </row>
    <row r="158" spans="1:13" ht="12.75" customHeight="1" x14ac:dyDescent="0.2">
      <c r="A158" s="5"/>
      <c r="B158" s="16"/>
      <c r="C158" s="12"/>
      <c r="D158" s="12"/>
      <c r="E158" s="12"/>
      <c r="F158" s="119" t="s">
        <v>212</v>
      </c>
      <c r="G158" s="6"/>
      <c r="H158" s="6"/>
      <c r="I158" s="6"/>
      <c r="J158" s="6"/>
      <c r="K158" s="6"/>
      <c r="L158" s="17"/>
      <c r="M158" s="29"/>
    </row>
    <row r="159" spans="1:13" ht="12.75" customHeight="1" thickBot="1" x14ac:dyDescent="0.25">
      <c r="A159" s="5" t="s">
        <v>8</v>
      </c>
      <c r="B159" s="16"/>
      <c r="C159" s="12"/>
      <c r="D159" s="12"/>
      <c r="E159" s="12"/>
      <c r="F159" s="102" t="s">
        <v>93</v>
      </c>
      <c r="G159" s="6"/>
      <c r="H159" s="6"/>
      <c r="I159" s="6"/>
      <c r="J159" s="6"/>
      <c r="K159" s="6"/>
      <c r="L159" s="17"/>
      <c r="M159" s="29"/>
    </row>
    <row r="160" spans="1:13" ht="12.75" customHeight="1" thickBot="1" x14ac:dyDescent="0.25">
      <c r="A160" s="103" t="s">
        <v>86</v>
      </c>
      <c r="B160" s="104" t="s">
        <v>106</v>
      </c>
      <c r="C160" s="105" t="s">
        <v>107</v>
      </c>
      <c r="D160" s="106"/>
      <c r="E160" s="106"/>
      <c r="F160" s="107" t="s">
        <v>124</v>
      </c>
      <c r="G160" s="105"/>
      <c r="H160" s="105"/>
      <c r="I160" s="105"/>
      <c r="J160" s="105"/>
      <c r="K160" s="105"/>
      <c r="L160" s="108">
        <f>SUM(L156:L159)</f>
        <v>0</v>
      </c>
      <c r="M160" s="29"/>
    </row>
    <row r="161" spans="1:13" ht="13.5" thickBot="1" x14ac:dyDescent="0.25">
      <c r="A161" s="83" t="s">
        <v>33</v>
      </c>
      <c r="B161" s="84" t="s">
        <v>21</v>
      </c>
      <c r="C161" s="85">
        <v>0</v>
      </c>
      <c r="D161" s="86"/>
      <c r="E161" s="86"/>
      <c r="F161" s="87" t="s">
        <v>143</v>
      </c>
      <c r="G161" s="85"/>
      <c r="H161" s="85"/>
      <c r="I161" s="85"/>
      <c r="J161" s="85"/>
      <c r="K161" s="85"/>
      <c r="L161" s="88"/>
      <c r="M161" s="29"/>
    </row>
    <row r="162" spans="1:13" ht="13.5" customHeight="1" thickBot="1" x14ac:dyDescent="0.25">
      <c r="A162" s="5" t="s">
        <v>7</v>
      </c>
      <c r="B162" s="100">
        <f>1+MAX($B$13:B161)</f>
        <v>35</v>
      </c>
      <c r="C162" s="64" t="s">
        <v>144</v>
      </c>
      <c r="D162" s="73"/>
      <c r="E162" s="65" t="s">
        <v>221</v>
      </c>
      <c r="F162" s="67" t="s">
        <v>145</v>
      </c>
      <c r="G162" s="65" t="s">
        <v>119</v>
      </c>
      <c r="H162" s="70">
        <v>1</v>
      </c>
      <c r="I162" s="65"/>
      <c r="J162" s="71" t="str">
        <f>IF(I162=0,"",I162*H162)</f>
        <v/>
      </c>
      <c r="K162" s="72"/>
      <c r="L162" s="101">
        <f>ROUND((ROUND(H162,3))*(ROUND(K162,2)),2)</f>
        <v>0</v>
      </c>
      <c r="M162" s="29"/>
    </row>
    <row r="163" spans="1:13" ht="12.75" customHeight="1" x14ac:dyDescent="0.2">
      <c r="A163" s="5" t="s">
        <v>6</v>
      </c>
      <c r="B163" s="16"/>
      <c r="C163" s="12"/>
      <c r="D163" s="12"/>
      <c r="E163" s="12"/>
      <c r="F163" s="68" t="s">
        <v>146</v>
      </c>
      <c r="G163" s="6"/>
      <c r="H163" s="6"/>
      <c r="I163" s="6"/>
      <c r="J163" s="6"/>
      <c r="K163" s="6"/>
      <c r="L163" s="17"/>
      <c r="M163" s="29"/>
    </row>
    <row r="164" spans="1:13" ht="12.75" customHeight="1" x14ac:dyDescent="0.2">
      <c r="A164" s="5" t="s">
        <v>8</v>
      </c>
      <c r="B164" s="16"/>
      <c r="C164" s="12"/>
      <c r="D164" s="12"/>
      <c r="E164" s="12"/>
      <c r="F164" s="119" t="s">
        <v>203</v>
      </c>
      <c r="G164" s="6"/>
      <c r="H164" s="6"/>
      <c r="I164" s="6"/>
      <c r="J164" s="6"/>
      <c r="K164" s="6"/>
      <c r="L164" s="17"/>
      <c r="M164" s="29"/>
    </row>
    <row r="165" spans="1:13" ht="12.75" customHeight="1" thickBot="1" x14ac:dyDescent="0.25">
      <c r="A165" s="5" t="s">
        <v>9</v>
      </c>
      <c r="B165" s="18"/>
      <c r="C165" s="14"/>
      <c r="D165" s="14"/>
      <c r="E165" s="14"/>
      <c r="F165" s="102" t="s">
        <v>93</v>
      </c>
      <c r="G165" s="7"/>
      <c r="H165" s="7"/>
      <c r="I165" s="7"/>
      <c r="J165" s="7"/>
      <c r="K165" s="7"/>
      <c r="L165" s="19"/>
      <c r="M165" s="29"/>
    </row>
    <row r="166" spans="1:13" ht="13.5" customHeight="1" thickBot="1" x14ac:dyDescent="0.25">
      <c r="A166" s="5" t="s">
        <v>7</v>
      </c>
      <c r="B166" s="100">
        <f>1+MAX($B$13:B165)</f>
        <v>36</v>
      </c>
      <c r="C166" s="64" t="s">
        <v>147</v>
      </c>
      <c r="D166" s="73"/>
      <c r="E166" s="65" t="s">
        <v>198</v>
      </c>
      <c r="F166" s="67" t="s">
        <v>182</v>
      </c>
      <c r="G166" s="65" t="s">
        <v>119</v>
      </c>
      <c r="H166" s="70">
        <v>1</v>
      </c>
      <c r="I166" s="65"/>
      <c r="J166" s="71" t="s">
        <v>197</v>
      </c>
      <c r="K166" s="72"/>
      <c r="L166" s="101">
        <f>ROUND((ROUND(H166,3))*(ROUND(K166,2)),2)</f>
        <v>0</v>
      </c>
      <c r="M166" s="29"/>
    </row>
    <row r="167" spans="1:13" ht="12.75" customHeight="1" x14ac:dyDescent="0.2">
      <c r="A167" s="5" t="s">
        <v>6</v>
      </c>
      <c r="B167" s="16"/>
      <c r="C167" s="12"/>
      <c r="D167" s="12"/>
      <c r="E167" s="12"/>
      <c r="F167" s="68"/>
      <c r="G167" s="6"/>
      <c r="H167" s="6"/>
      <c r="I167" s="6"/>
      <c r="J167" s="6"/>
      <c r="K167" s="6"/>
      <c r="L167" s="17"/>
      <c r="M167" s="29"/>
    </row>
    <row r="168" spans="1:13" ht="12.75" customHeight="1" x14ac:dyDescent="0.2">
      <c r="A168" s="5" t="s">
        <v>8</v>
      </c>
      <c r="B168" s="16"/>
      <c r="C168" s="12"/>
      <c r="D168" s="12"/>
      <c r="E168" s="12"/>
      <c r="F168" s="119" t="s">
        <v>203</v>
      </c>
      <c r="G168" s="6"/>
      <c r="H168" s="6"/>
      <c r="I168" s="6"/>
      <c r="J168" s="6"/>
      <c r="K168" s="6"/>
      <c r="L168" s="17"/>
      <c r="M168" s="29"/>
    </row>
    <row r="169" spans="1:13" ht="32.25" thickBot="1" x14ac:dyDescent="0.25">
      <c r="A169" s="5" t="s">
        <v>9</v>
      </c>
      <c r="B169" s="18"/>
      <c r="C169" s="14"/>
      <c r="D169" s="14"/>
      <c r="E169" s="14"/>
      <c r="F169" s="102" t="s">
        <v>200</v>
      </c>
      <c r="G169" s="7"/>
      <c r="H169" s="7"/>
      <c r="I169" s="7"/>
      <c r="J169" s="7"/>
      <c r="K169" s="7"/>
      <c r="L169" s="19"/>
      <c r="M169" s="29"/>
    </row>
    <row r="170" spans="1:13" ht="13.5" customHeight="1" thickBot="1" x14ac:dyDescent="0.25">
      <c r="A170" s="5" t="s">
        <v>7</v>
      </c>
      <c r="B170" s="100">
        <f>1+MAX($B$13:B169)</f>
        <v>37</v>
      </c>
      <c r="C170" s="64" t="s">
        <v>193</v>
      </c>
      <c r="D170" s="73"/>
      <c r="E170" s="65" t="s">
        <v>221</v>
      </c>
      <c r="F170" s="67" t="s">
        <v>195</v>
      </c>
      <c r="G170" s="65" t="s">
        <v>194</v>
      </c>
      <c r="H170" s="70">
        <v>25</v>
      </c>
      <c r="I170" s="65"/>
      <c r="J170" s="71" t="str">
        <f>IF(I170=0,"",I170*H170)</f>
        <v/>
      </c>
      <c r="K170" s="72"/>
      <c r="L170" s="101">
        <f>ROUND((ROUND(H170,3))*(ROUND(K170,2)),2)</f>
        <v>0</v>
      </c>
      <c r="M170" s="29"/>
    </row>
    <row r="171" spans="1:13" ht="12.75" customHeight="1" x14ac:dyDescent="0.2">
      <c r="A171" s="5" t="s">
        <v>6</v>
      </c>
      <c r="B171" s="16"/>
      <c r="C171" s="12"/>
      <c r="D171" s="12"/>
      <c r="E171" s="12"/>
      <c r="F171" s="68"/>
      <c r="G171" s="6"/>
      <c r="H171" s="6"/>
      <c r="I171" s="6"/>
      <c r="J171" s="6"/>
      <c r="K171" s="6"/>
      <c r="L171" s="17"/>
      <c r="M171" s="29"/>
    </row>
    <row r="172" spans="1:13" ht="12.75" customHeight="1" x14ac:dyDescent="0.2">
      <c r="A172" s="5" t="s">
        <v>8</v>
      </c>
      <c r="B172" s="16"/>
      <c r="C172" s="12"/>
      <c r="D172" s="12"/>
      <c r="E172" s="12"/>
      <c r="F172" s="119" t="s">
        <v>213</v>
      </c>
      <c r="G172" s="6"/>
      <c r="H172" s="6"/>
      <c r="I172" s="6"/>
      <c r="J172" s="6"/>
      <c r="K172" s="6"/>
      <c r="L172" s="17"/>
      <c r="M172" s="29"/>
    </row>
    <row r="173" spans="1:13" ht="12.75" customHeight="1" thickBot="1" x14ac:dyDescent="0.25">
      <c r="A173" s="5" t="s">
        <v>9</v>
      </c>
      <c r="B173" s="18"/>
      <c r="C173" s="14"/>
      <c r="D173" s="14"/>
      <c r="E173" s="14"/>
      <c r="F173" s="102" t="s">
        <v>93</v>
      </c>
      <c r="G173" s="7"/>
      <c r="H173" s="7"/>
      <c r="I173" s="7"/>
      <c r="J173" s="7"/>
      <c r="K173" s="7"/>
      <c r="L173" s="19"/>
      <c r="M173" s="29"/>
    </row>
    <row r="174" spans="1:13" ht="13.5" customHeight="1" thickBot="1" x14ac:dyDescent="0.25">
      <c r="A174" s="5" t="s">
        <v>7</v>
      </c>
      <c r="B174" s="100">
        <f>1+MAX($B$13:B173)</f>
        <v>38</v>
      </c>
      <c r="C174" s="64" t="s">
        <v>149</v>
      </c>
      <c r="D174" s="73"/>
      <c r="E174" s="65" t="s">
        <v>221</v>
      </c>
      <c r="F174" s="67" t="s">
        <v>150</v>
      </c>
      <c r="G174" s="65" t="s">
        <v>148</v>
      </c>
      <c r="H174" s="70">
        <v>51.018999999999998</v>
      </c>
      <c r="I174" s="65"/>
      <c r="J174" s="71" t="str">
        <f>IF(I174=0,"",I174*H174)</f>
        <v/>
      </c>
      <c r="K174" s="72"/>
      <c r="L174" s="101">
        <f>ROUND((ROUND(H174,3))*(ROUND(K174,2)),2)</f>
        <v>0</v>
      </c>
      <c r="M174" s="29"/>
    </row>
    <row r="175" spans="1:13" ht="12.75" customHeight="1" x14ac:dyDescent="0.2">
      <c r="A175" s="5" t="s">
        <v>6</v>
      </c>
      <c r="B175" s="16"/>
      <c r="C175" s="12"/>
      <c r="D175" s="12"/>
      <c r="E175" s="12"/>
      <c r="F175" s="68" t="s">
        <v>151</v>
      </c>
      <c r="G175" s="6"/>
      <c r="H175" s="6"/>
      <c r="I175" s="6"/>
      <c r="J175" s="6"/>
      <c r="K175" s="6"/>
      <c r="L175" s="17"/>
      <c r="M175" s="29"/>
    </row>
    <row r="176" spans="1:13" ht="12.75" customHeight="1" x14ac:dyDescent="0.2">
      <c r="A176" s="5" t="s">
        <v>8</v>
      </c>
      <c r="B176" s="16"/>
      <c r="C176" s="12"/>
      <c r="D176" s="12"/>
      <c r="E176" s="12"/>
      <c r="F176" s="119" t="s">
        <v>231</v>
      </c>
      <c r="G176" s="6"/>
      <c r="H176" s="6"/>
      <c r="I176" s="6"/>
      <c r="J176" s="6"/>
      <c r="K176" s="6"/>
      <c r="L176" s="17"/>
      <c r="M176" s="29"/>
    </row>
    <row r="177" spans="1:13" ht="12.75" customHeight="1" thickBot="1" x14ac:dyDescent="0.25">
      <c r="A177" s="5" t="s">
        <v>9</v>
      </c>
      <c r="B177" s="18"/>
      <c r="C177" s="14"/>
      <c r="D177" s="14"/>
      <c r="E177" s="14"/>
      <c r="F177" s="102" t="s">
        <v>93</v>
      </c>
      <c r="G177" s="7"/>
      <c r="H177" s="6"/>
      <c r="I177" s="7"/>
      <c r="J177" s="7"/>
      <c r="K177" s="7"/>
      <c r="L177" s="19"/>
      <c r="M177" s="29"/>
    </row>
    <row r="178" spans="1:13" ht="13.5" thickBot="1" x14ac:dyDescent="0.25">
      <c r="A178" s="103" t="s">
        <v>86</v>
      </c>
      <c r="B178" s="104" t="s">
        <v>106</v>
      </c>
      <c r="C178" s="105" t="s">
        <v>107</v>
      </c>
      <c r="D178" s="106"/>
      <c r="E178" s="106"/>
      <c r="F178" s="107" t="s">
        <v>143</v>
      </c>
      <c r="G178" s="105"/>
      <c r="H178" s="105"/>
      <c r="I178" s="105"/>
      <c r="J178" s="105"/>
      <c r="K178" s="105"/>
      <c r="L178" s="108">
        <f>SUM(L162:L177)</f>
        <v>0</v>
      </c>
    </row>
  </sheetData>
  <sheetProtection password="A3B1" sheet="1" objects="1" scenarios="1" formatCells="0" formatColumns="0" formatRows="0" insertColumns="0" insertRows="0" deleteColumns="0" deleteRows="0" sort="0" autoFilter="0"/>
  <autoFilter ref="A12:L12"/>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515" priority="2442">
      <formula>$E$5="Ostatní"</formula>
    </cfRule>
    <cfRule type="expression" dxfId="514" priority="2444">
      <formula>$E$6="Ostatní"</formula>
    </cfRule>
  </conditionalFormatting>
  <conditionalFormatting sqref="F2">
    <cfRule type="expression" dxfId="513" priority="2440">
      <formula>IF($F$2="Název stavby","Vybarvit",IF($F$2="","Vybarvit",""))="Vybarvit"</formula>
    </cfRule>
  </conditionalFormatting>
  <conditionalFormatting sqref="D3">
    <cfRule type="expression" dxfId="512" priority="2439">
      <formula>IF($D$3="SO XX-XX-XX","Vybarvit",IF($D$3="","Vybarvit",""))="Vybarvit"</formula>
    </cfRule>
  </conditionalFormatting>
  <conditionalFormatting sqref="F3">
    <cfRule type="expression" dxfId="511" priority="2438">
      <formula>IF($F$3="Název SO/PS","Vybarvit",IF($F$3="","Vybarvit",""))="Vybarvit"</formula>
    </cfRule>
  </conditionalFormatting>
  <conditionalFormatting sqref="F8">
    <cfRule type="expression" dxfId="510" priority="2437">
      <formula>IF($F$8="Obchodní název firmy/společnosti, v případě fyzické osoby podnikající  IČO","Vybarvit",IF($F$8="","Vybarvit",""))="Vybarvit"</formula>
    </cfRule>
  </conditionalFormatting>
  <conditionalFormatting sqref="G8:H8">
    <cfRule type="expression" dxfId="509" priority="2436">
      <formula>IF($G$8="Titul Jméno Příjmení","Vybarvit",IF($G$8="","Vybarvit",""))="Vybarvit"</formula>
    </cfRule>
  </conditionalFormatting>
  <conditionalFormatting sqref="K8">
    <cfRule type="expression" dxfId="508" priority="2411">
      <formula>$K$8=""</formula>
    </cfRule>
  </conditionalFormatting>
  <conditionalFormatting sqref="K7">
    <cfRule type="expression" dxfId="507" priority="2410">
      <formula>$K$7=""</formula>
    </cfRule>
  </conditionalFormatting>
  <conditionalFormatting sqref="K6">
    <cfRule type="expression" dxfId="506" priority="2409">
      <formula>$K$6=""</formula>
    </cfRule>
  </conditionalFormatting>
  <conditionalFormatting sqref="K5">
    <cfRule type="expression" dxfId="505" priority="2408">
      <formula>$K$5=""</formula>
    </cfRule>
  </conditionalFormatting>
  <conditionalFormatting sqref="K4">
    <cfRule type="expression" dxfId="504" priority="2407">
      <formula>$K$4=""</formula>
    </cfRule>
  </conditionalFormatting>
  <conditionalFormatting sqref="L4">
    <cfRule type="expression" dxfId="503" priority="2406">
      <formula>$L$4=""</formula>
    </cfRule>
  </conditionalFormatting>
  <conditionalFormatting sqref="E8">
    <cfRule type="expression" dxfId="502" priority="2405">
      <formula>$E$8=""</formula>
    </cfRule>
  </conditionalFormatting>
  <conditionalFormatting sqref="E7">
    <cfRule type="expression" dxfId="501" priority="2404">
      <formula>$E$7=""</formula>
    </cfRule>
  </conditionalFormatting>
  <conditionalFormatting sqref="E6">
    <cfRule type="expression" dxfId="500" priority="2403">
      <formula>$E$6=""</formula>
    </cfRule>
  </conditionalFormatting>
  <conditionalFormatting sqref="E5">
    <cfRule type="expression" dxfId="499" priority="2402">
      <formula>$E$5=""</formula>
    </cfRule>
  </conditionalFormatting>
  <conditionalFormatting sqref="E4">
    <cfRule type="expression" dxfId="498" priority="2400">
      <formula>$E$4=""</formula>
    </cfRule>
  </conditionalFormatting>
  <conditionalFormatting sqref="C14">
    <cfRule type="expression" dxfId="497" priority="2399">
      <formula>C14=""</formula>
    </cfRule>
  </conditionalFormatting>
  <conditionalFormatting sqref="E14">
    <cfRule type="expression" dxfId="496" priority="2398">
      <formula>E14=""</formula>
    </cfRule>
  </conditionalFormatting>
  <conditionalFormatting sqref="F14">
    <cfRule type="expression" dxfId="495" priority="2397">
      <formula>IF(F14="Název položky","Vyznačit",IF(F14="","Vyznačit",""))="Vyznačit"</formula>
    </cfRule>
  </conditionalFormatting>
  <conditionalFormatting sqref="F15">
    <cfRule type="expression" dxfId="494" priority="2396">
      <formula>IF(F15="popis položky","Vyznačit",IF(F15="","Vyznačit",""))="Vyznačit"</formula>
    </cfRule>
  </conditionalFormatting>
  <conditionalFormatting sqref="F17">
    <cfRule type="expression" dxfId="493" priority="2394">
      <formula>IF(F17="Technická specifikace","Vyznačit",IF(F17="","Vyznačit",""))="Vyznačit"</formula>
    </cfRule>
  </conditionalFormatting>
  <conditionalFormatting sqref="G14">
    <cfRule type="expression" dxfId="492" priority="2393">
      <formula>G14=""</formula>
    </cfRule>
  </conditionalFormatting>
  <conditionalFormatting sqref="H14">
    <cfRule type="expression" dxfId="491" priority="2392">
      <formula>H14=""</formula>
    </cfRule>
  </conditionalFormatting>
  <conditionalFormatting sqref="I14">
    <cfRule type="expression" dxfId="490" priority="2391">
      <formula>I14=""</formula>
    </cfRule>
  </conditionalFormatting>
  <conditionalFormatting sqref="J14">
    <cfRule type="expression" dxfId="489" priority="2390">
      <formula>J14=""</formula>
    </cfRule>
  </conditionalFormatting>
  <conditionalFormatting sqref="K14">
    <cfRule type="expression" dxfId="488" priority="2389">
      <formula>K14=""</formula>
    </cfRule>
  </conditionalFormatting>
  <conditionalFormatting sqref="D14">
    <cfRule type="expression" dxfId="487" priority="2388">
      <formula>D14=""</formula>
    </cfRule>
  </conditionalFormatting>
  <conditionalFormatting sqref="C13">
    <cfRule type="expression" dxfId="486" priority="1910">
      <formula>C13=""</formula>
    </cfRule>
  </conditionalFormatting>
  <conditionalFormatting sqref="F13">
    <cfRule type="expression" dxfId="485" priority="1909">
      <formula>F13="Název dílu"</formula>
    </cfRule>
  </conditionalFormatting>
  <conditionalFormatting sqref="E18">
    <cfRule type="expression" dxfId="484" priority="991">
      <formula>E18=""</formula>
    </cfRule>
  </conditionalFormatting>
  <conditionalFormatting sqref="F18">
    <cfRule type="expression" dxfId="483" priority="990">
      <formula>F18=""</formula>
    </cfRule>
  </conditionalFormatting>
  <conditionalFormatting sqref="F19">
    <cfRule type="expression" dxfId="482" priority="989">
      <formula>F19=""</formula>
    </cfRule>
  </conditionalFormatting>
  <conditionalFormatting sqref="G18">
    <cfRule type="expression" dxfId="481" priority="986">
      <formula>G18=""</formula>
    </cfRule>
  </conditionalFormatting>
  <conditionalFormatting sqref="H18">
    <cfRule type="expression" dxfId="480" priority="985">
      <formula>H18=""</formula>
    </cfRule>
  </conditionalFormatting>
  <conditionalFormatting sqref="I18">
    <cfRule type="expression" dxfId="479" priority="984">
      <formula>I18=""</formula>
    </cfRule>
  </conditionalFormatting>
  <conditionalFormatting sqref="J18">
    <cfRule type="expression" dxfId="478" priority="983">
      <formula>J18=""</formula>
    </cfRule>
  </conditionalFormatting>
  <conditionalFormatting sqref="K18">
    <cfRule type="expression" dxfId="477" priority="982">
      <formula>K18=""</formula>
    </cfRule>
  </conditionalFormatting>
  <conditionalFormatting sqref="D18">
    <cfRule type="expression" dxfId="476" priority="981">
      <formula>D18=""</formula>
    </cfRule>
  </conditionalFormatting>
  <conditionalFormatting sqref="C18">
    <cfRule type="expression" dxfId="475" priority="992">
      <formula>C18=""</formula>
    </cfRule>
  </conditionalFormatting>
  <conditionalFormatting sqref="E22">
    <cfRule type="expression" dxfId="474" priority="978">
      <formula>E22=""</formula>
    </cfRule>
  </conditionalFormatting>
  <conditionalFormatting sqref="F22">
    <cfRule type="expression" dxfId="473" priority="977">
      <formula>F22=""</formula>
    </cfRule>
  </conditionalFormatting>
  <conditionalFormatting sqref="F23">
    <cfRule type="expression" dxfId="472" priority="976">
      <formula>F23=""</formula>
    </cfRule>
  </conditionalFormatting>
  <conditionalFormatting sqref="G22">
    <cfRule type="expression" dxfId="471" priority="973">
      <formula>G22=""</formula>
    </cfRule>
  </conditionalFormatting>
  <conditionalFormatting sqref="G26">
    <cfRule type="expression" dxfId="470" priority="960">
      <formula>G26=""</formula>
    </cfRule>
  </conditionalFormatting>
  <conditionalFormatting sqref="H22">
    <cfRule type="expression" dxfId="469" priority="972">
      <formula>H22=""</formula>
    </cfRule>
  </conditionalFormatting>
  <conditionalFormatting sqref="I22">
    <cfRule type="expression" dxfId="468" priority="971">
      <formula>I22=""</formula>
    </cfRule>
  </conditionalFormatting>
  <conditionalFormatting sqref="J22">
    <cfRule type="expression" dxfId="467" priority="970">
      <formula>J22=""</formula>
    </cfRule>
  </conditionalFormatting>
  <conditionalFormatting sqref="K22">
    <cfRule type="expression" dxfId="466" priority="969">
      <formula>K22=""</formula>
    </cfRule>
  </conditionalFormatting>
  <conditionalFormatting sqref="D22">
    <cfRule type="expression" dxfId="465" priority="968">
      <formula>D22=""</formula>
    </cfRule>
  </conditionalFormatting>
  <conditionalFormatting sqref="F21">
    <cfRule type="expression" dxfId="464" priority="980">
      <formula>IF(F21="Technická specifikace","Vyznačit",IF(F21="","Vyznačit",""))="Vyznačit"</formula>
    </cfRule>
  </conditionalFormatting>
  <conditionalFormatting sqref="C22">
    <cfRule type="expression" dxfId="463" priority="979">
      <formula>C22=""</formula>
    </cfRule>
  </conditionalFormatting>
  <conditionalFormatting sqref="E26">
    <cfRule type="expression" dxfId="462" priority="965">
      <formula>E26=""</formula>
    </cfRule>
  </conditionalFormatting>
  <conditionalFormatting sqref="F26">
    <cfRule type="expression" dxfId="461" priority="964">
      <formula>F26=""</formula>
    </cfRule>
  </conditionalFormatting>
  <conditionalFormatting sqref="F27">
    <cfRule type="expression" dxfId="460" priority="963">
      <formula>F27=""</formula>
    </cfRule>
  </conditionalFormatting>
  <conditionalFormatting sqref="G30">
    <cfRule type="expression" dxfId="459" priority="947">
      <formula>G30=""</formula>
    </cfRule>
  </conditionalFormatting>
  <conditionalFormatting sqref="G34">
    <cfRule type="expression" dxfId="458" priority="934">
      <formula>G34=""</formula>
    </cfRule>
  </conditionalFormatting>
  <conditionalFormatting sqref="H26">
    <cfRule type="expression" dxfId="457" priority="959">
      <formula>H26=""</formula>
    </cfRule>
  </conditionalFormatting>
  <conditionalFormatting sqref="I26">
    <cfRule type="expression" dxfId="456" priority="958">
      <formula>I26=""</formula>
    </cfRule>
  </conditionalFormatting>
  <conditionalFormatting sqref="J26">
    <cfRule type="expression" dxfId="455" priority="957">
      <formula>J26=""</formula>
    </cfRule>
  </conditionalFormatting>
  <conditionalFormatting sqref="K26">
    <cfRule type="expression" dxfId="454" priority="956">
      <formula>K26=""</formula>
    </cfRule>
  </conditionalFormatting>
  <conditionalFormatting sqref="D26">
    <cfRule type="expression" dxfId="453" priority="955">
      <formula>D26=""</formula>
    </cfRule>
  </conditionalFormatting>
  <conditionalFormatting sqref="F25">
    <cfRule type="expression" dxfId="452" priority="967">
      <formula>IF(F25="Technická specifikace","Vyznačit",IF(F25="","Vyznačit",""))="Vyznačit"</formula>
    </cfRule>
  </conditionalFormatting>
  <conditionalFormatting sqref="C26">
    <cfRule type="expression" dxfId="451" priority="966">
      <formula>C26=""</formula>
    </cfRule>
  </conditionalFormatting>
  <conditionalFormatting sqref="E30">
    <cfRule type="expression" dxfId="450" priority="952">
      <formula>E30=""</formula>
    </cfRule>
  </conditionalFormatting>
  <conditionalFormatting sqref="F30">
    <cfRule type="expression" dxfId="449" priority="951">
      <formula>F30=""</formula>
    </cfRule>
  </conditionalFormatting>
  <conditionalFormatting sqref="F31">
    <cfRule type="expression" dxfId="448" priority="950">
      <formula>F31=""</formula>
    </cfRule>
  </conditionalFormatting>
  <conditionalFormatting sqref="H30">
    <cfRule type="expression" dxfId="447" priority="946">
      <formula>H30=""</formula>
    </cfRule>
  </conditionalFormatting>
  <conditionalFormatting sqref="I30">
    <cfRule type="expression" dxfId="446" priority="945">
      <formula>I30=""</formula>
    </cfRule>
  </conditionalFormatting>
  <conditionalFormatting sqref="J30">
    <cfRule type="expression" dxfId="445" priority="944">
      <formula>J30=""</formula>
    </cfRule>
  </conditionalFormatting>
  <conditionalFormatting sqref="K30">
    <cfRule type="expression" dxfId="444" priority="943">
      <formula>K30=""</formula>
    </cfRule>
  </conditionalFormatting>
  <conditionalFormatting sqref="D30">
    <cfRule type="expression" dxfId="443" priority="942">
      <formula>D30=""</formula>
    </cfRule>
  </conditionalFormatting>
  <conditionalFormatting sqref="F29">
    <cfRule type="expression" dxfId="442" priority="954">
      <formula>IF(F29="Technická specifikace","Vyznačit",IF(F29="","Vyznačit",""))="Vyznačit"</formula>
    </cfRule>
  </conditionalFormatting>
  <conditionalFormatting sqref="C30">
    <cfRule type="expression" dxfId="441" priority="953">
      <formula>C30=""</formula>
    </cfRule>
  </conditionalFormatting>
  <conditionalFormatting sqref="E34">
    <cfRule type="expression" dxfId="440" priority="939">
      <formula>E34=""</formula>
    </cfRule>
  </conditionalFormatting>
  <conditionalFormatting sqref="F34">
    <cfRule type="expression" dxfId="439" priority="938">
      <formula>F34=""</formula>
    </cfRule>
  </conditionalFormatting>
  <conditionalFormatting sqref="F35">
    <cfRule type="expression" dxfId="438" priority="937">
      <formula>F35=""</formula>
    </cfRule>
  </conditionalFormatting>
  <conditionalFormatting sqref="I34">
    <cfRule type="expression" dxfId="437" priority="932">
      <formula>I34=""</formula>
    </cfRule>
  </conditionalFormatting>
  <conditionalFormatting sqref="J34">
    <cfRule type="expression" dxfId="436" priority="931">
      <formula>J34=""</formula>
    </cfRule>
  </conditionalFormatting>
  <conditionalFormatting sqref="K34">
    <cfRule type="expression" dxfId="435" priority="930">
      <formula>K34=""</formula>
    </cfRule>
  </conditionalFormatting>
  <conditionalFormatting sqref="D34">
    <cfRule type="expression" dxfId="434" priority="929">
      <formula>D34=""</formula>
    </cfRule>
  </conditionalFormatting>
  <conditionalFormatting sqref="F33">
    <cfRule type="expression" dxfId="433" priority="941">
      <formula>IF(F33="Technická specifikace","Vyznačit",IF(F33="","Vyznačit",""))="Vyznačit"</formula>
    </cfRule>
  </conditionalFormatting>
  <conditionalFormatting sqref="C34">
    <cfRule type="expression" dxfId="432" priority="940">
      <formula>C34=""</formula>
    </cfRule>
  </conditionalFormatting>
  <conditionalFormatting sqref="F37">
    <cfRule type="expression" dxfId="431" priority="928">
      <formula>IF(F37="Technická specifikace","Vyznačit",IF(F37="","Vyznačit",""))="Vyznačit"</formula>
    </cfRule>
  </conditionalFormatting>
  <conditionalFormatting sqref="F52">
    <cfRule type="expression" dxfId="430" priority="909">
      <formula>F52=""</formula>
    </cfRule>
  </conditionalFormatting>
  <conditionalFormatting sqref="F67">
    <cfRule type="expression" dxfId="429" priority="867">
      <formula>F67="Název dílu"</formula>
    </cfRule>
  </conditionalFormatting>
  <conditionalFormatting sqref="C51">
    <cfRule type="expression" dxfId="428" priority="913">
      <formula>C51=""</formula>
    </cfRule>
  </conditionalFormatting>
  <conditionalFormatting sqref="F51">
    <cfRule type="expression" dxfId="427" priority="912">
      <formula>F51="Název dílu"</formula>
    </cfRule>
  </conditionalFormatting>
  <conditionalFormatting sqref="C52">
    <cfRule type="expression" dxfId="426" priority="911">
      <formula>C52=""</formula>
    </cfRule>
  </conditionalFormatting>
  <conditionalFormatting sqref="E52">
    <cfRule type="expression" dxfId="425" priority="910">
      <formula>E52=""</formula>
    </cfRule>
  </conditionalFormatting>
  <conditionalFormatting sqref="F58">
    <cfRule type="expression" dxfId="424" priority="892">
      <formula>F58=""</formula>
    </cfRule>
  </conditionalFormatting>
  <conditionalFormatting sqref="F53">
    <cfRule type="expression" dxfId="423" priority="908">
      <formula>F53=""</formula>
    </cfRule>
  </conditionalFormatting>
  <conditionalFormatting sqref="K52">
    <cfRule type="expression" dxfId="422" priority="901">
      <formula>K52=""</formula>
    </cfRule>
  </conditionalFormatting>
  <conditionalFormatting sqref="G52">
    <cfRule type="expression" dxfId="421" priority="905">
      <formula>G52=""</formula>
    </cfRule>
  </conditionalFormatting>
  <conditionalFormatting sqref="H52">
    <cfRule type="expression" dxfId="420" priority="904">
      <formula>H52=""</formula>
    </cfRule>
  </conditionalFormatting>
  <conditionalFormatting sqref="I52">
    <cfRule type="expression" dxfId="419" priority="903">
      <formula>I52=""</formula>
    </cfRule>
  </conditionalFormatting>
  <conditionalFormatting sqref="J52">
    <cfRule type="expression" dxfId="418" priority="902">
      <formula>J52=""</formula>
    </cfRule>
  </conditionalFormatting>
  <conditionalFormatting sqref="G58">
    <cfRule type="expression" dxfId="417" priority="888">
      <formula>G58=""</formula>
    </cfRule>
  </conditionalFormatting>
  <conditionalFormatting sqref="D52">
    <cfRule type="expression" dxfId="416" priority="900">
      <formula>D52=""</formula>
    </cfRule>
  </conditionalFormatting>
  <conditionalFormatting sqref="F55">
    <cfRule type="expression" dxfId="415" priority="899">
      <formula>IF(F55="Technická specifikace","Vyznačit",IF(F55="","Vyznačit",""))="Vyznačit"</formula>
    </cfRule>
  </conditionalFormatting>
  <conditionalFormatting sqref="C57">
    <cfRule type="expression" dxfId="414" priority="896">
      <formula>C57=""</formula>
    </cfRule>
  </conditionalFormatting>
  <conditionalFormatting sqref="F57">
    <cfRule type="expression" dxfId="413" priority="895">
      <formula>F57="Název dílu"</formula>
    </cfRule>
  </conditionalFormatting>
  <conditionalFormatting sqref="C58">
    <cfRule type="expression" dxfId="412" priority="894">
      <formula>C58=""</formula>
    </cfRule>
  </conditionalFormatting>
  <conditionalFormatting sqref="E58">
    <cfRule type="expression" dxfId="411" priority="893">
      <formula>E58=""</formula>
    </cfRule>
  </conditionalFormatting>
  <conditionalFormatting sqref="C67">
    <cfRule type="expression" dxfId="410" priority="868">
      <formula>C67=""</formula>
    </cfRule>
  </conditionalFormatting>
  <conditionalFormatting sqref="F59">
    <cfRule type="expression" dxfId="409" priority="891">
      <formula>F59=""</formula>
    </cfRule>
  </conditionalFormatting>
  <conditionalFormatting sqref="H58">
    <cfRule type="expression" dxfId="408" priority="887">
      <formula>H58=""</formula>
    </cfRule>
  </conditionalFormatting>
  <conditionalFormatting sqref="I58">
    <cfRule type="expression" dxfId="407" priority="886">
      <formula>I58=""</formula>
    </cfRule>
  </conditionalFormatting>
  <conditionalFormatting sqref="J58">
    <cfRule type="expression" dxfId="406" priority="885">
      <formula>J58=""</formula>
    </cfRule>
  </conditionalFormatting>
  <conditionalFormatting sqref="D58">
    <cfRule type="expression" dxfId="405" priority="883">
      <formula>D58=""</formula>
    </cfRule>
  </conditionalFormatting>
  <conditionalFormatting sqref="F155">
    <cfRule type="expression" dxfId="404" priority="746">
      <formula>F155="Název dílu"</formula>
    </cfRule>
  </conditionalFormatting>
  <conditionalFormatting sqref="F61">
    <cfRule type="expression" dxfId="403" priority="854">
      <formula>IF(F61="Technická specifikace","Vyznačit",IF(F61="","Vyznačit",""))="Vyznačit"</formula>
    </cfRule>
  </conditionalFormatting>
  <conditionalFormatting sqref="J38">
    <cfRule type="expression" dxfId="402" priority="756">
      <formula>J38=""</formula>
    </cfRule>
  </conditionalFormatting>
  <conditionalFormatting sqref="C155">
    <cfRule type="expression" dxfId="401" priority="747">
      <formula>C155=""</formula>
    </cfRule>
  </conditionalFormatting>
  <conditionalFormatting sqref="D162">
    <cfRule type="expression" dxfId="400" priority="717">
      <formula>D162=""</formula>
    </cfRule>
  </conditionalFormatting>
  <conditionalFormatting sqref="G38">
    <cfRule type="expression" dxfId="399" priority="759">
      <formula>G38=""</formula>
    </cfRule>
  </conditionalFormatting>
  <conditionalFormatting sqref="C38">
    <cfRule type="expression" dxfId="398" priority="765">
      <formula>C38=""</formula>
    </cfRule>
  </conditionalFormatting>
  <conditionalFormatting sqref="D156">
    <cfRule type="expression" dxfId="397" priority="734">
      <formula>D156=""</formula>
    </cfRule>
  </conditionalFormatting>
  <conditionalFormatting sqref="H38">
    <cfRule type="expression" dxfId="396" priority="758">
      <formula>H38=""</formula>
    </cfRule>
  </conditionalFormatting>
  <conditionalFormatting sqref="C77">
    <cfRule type="expression" dxfId="395" priority="780">
      <formula>C77=""</formula>
    </cfRule>
  </conditionalFormatting>
  <conditionalFormatting sqref="I38">
    <cfRule type="expression" dxfId="394" priority="757">
      <formula>I38=""</formula>
    </cfRule>
  </conditionalFormatting>
  <conditionalFormatting sqref="E38">
    <cfRule type="expression" dxfId="393" priority="764">
      <formula>E38=""</formula>
    </cfRule>
  </conditionalFormatting>
  <conditionalFormatting sqref="F38">
    <cfRule type="expression" dxfId="392" priority="763">
      <formula>F38=""</formula>
    </cfRule>
  </conditionalFormatting>
  <conditionalFormatting sqref="J156">
    <cfRule type="expression" dxfId="391" priority="736">
      <formula>J156=""</formula>
    </cfRule>
  </conditionalFormatting>
  <conditionalFormatting sqref="K156">
    <cfRule type="expression" dxfId="390" priority="735">
      <formula>K156=""</formula>
    </cfRule>
  </conditionalFormatting>
  <conditionalFormatting sqref="H162">
    <cfRule type="expression" dxfId="389" priority="721">
      <formula>H162=""</formula>
    </cfRule>
  </conditionalFormatting>
  <conditionalFormatting sqref="J162">
    <cfRule type="expression" dxfId="388" priority="719">
      <formula>J162=""</formula>
    </cfRule>
  </conditionalFormatting>
  <conditionalFormatting sqref="D82">
    <cfRule type="expression" dxfId="387" priority="705">
      <formula>D82=""</formula>
    </cfRule>
  </conditionalFormatting>
  <conditionalFormatting sqref="F161">
    <cfRule type="expression" dxfId="386" priority="729">
      <formula>F161="Název dílu"</formula>
    </cfRule>
  </conditionalFormatting>
  <conditionalFormatting sqref="C162">
    <cfRule type="expression" dxfId="385" priority="728">
      <formula>C162=""</formula>
    </cfRule>
  </conditionalFormatting>
  <conditionalFormatting sqref="K38">
    <cfRule type="expression" dxfId="384" priority="755">
      <formula>K38=""</formula>
    </cfRule>
  </conditionalFormatting>
  <conditionalFormatting sqref="D38">
    <cfRule type="expression" dxfId="383" priority="754">
      <formula>D38=""</formula>
    </cfRule>
  </conditionalFormatting>
  <conditionalFormatting sqref="G162">
    <cfRule type="expression" dxfId="382" priority="722">
      <formula>G162=""</formula>
    </cfRule>
  </conditionalFormatting>
  <conditionalFormatting sqref="C82">
    <cfRule type="expression" dxfId="381" priority="716">
      <formula>C82=""</formula>
    </cfRule>
  </conditionalFormatting>
  <conditionalFormatting sqref="H82">
    <cfRule type="expression" dxfId="380" priority="709">
      <formula>H82=""</formula>
    </cfRule>
  </conditionalFormatting>
  <conditionalFormatting sqref="F156">
    <cfRule type="expression" dxfId="379" priority="743">
      <formula>F156=""</formula>
    </cfRule>
  </conditionalFormatting>
  <conditionalFormatting sqref="J82">
    <cfRule type="expression" dxfId="378" priority="707">
      <formula>J82=""</formula>
    </cfRule>
  </conditionalFormatting>
  <conditionalFormatting sqref="I82">
    <cfRule type="expression" dxfId="377" priority="708">
      <formula>I82=""</formula>
    </cfRule>
  </conditionalFormatting>
  <conditionalFormatting sqref="E156">
    <cfRule type="expression" dxfId="376" priority="744">
      <formula>E156=""</formula>
    </cfRule>
  </conditionalFormatting>
  <conditionalFormatting sqref="C42">
    <cfRule type="expression" dxfId="375" priority="691">
      <formula>C42=""</formula>
    </cfRule>
  </conditionalFormatting>
  <conditionalFormatting sqref="H156">
    <cfRule type="expression" dxfId="374" priority="738">
      <formula>H156=""</formula>
    </cfRule>
  </conditionalFormatting>
  <conditionalFormatting sqref="F85">
    <cfRule type="expression" dxfId="373" priority="711">
      <formula>F85=""</formula>
    </cfRule>
  </conditionalFormatting>
  <conditionalFormatting sqref="G156">
    <cfRule type="expression" dxfId="372" priority="739">
      <formula>G156=""</formula>
    </cfRule>
  </conditionalFormatting>
  <conditionalFormatting sqref="I162">
    <cfRule type="expression" dxfId="371" priority="720">
      <formula>I162=""</formula>
    </cfRule>
  </conditionalFormatting>
  <conditionalFormatting sqref="I156">
    <cfRule type="expression" dxfId="370" priority="737">
      <formula>I156=""</formula>
    </cfRule>
  </conditionalFormatting>
  <conditionalFormatting sqref="G86">
    <cfRule type="expression" dxfId="369" priority="698">
      <formula>G86=""</formula>
    </cfRule>
  </conditionalFormatting>
  <conditionalFormatting sqref="E86">
    <cfRule type="expression" dxfId="368" priority="703">
      <formula>E86=""</formula>
    </cfRule>
  </conditionalFormatting>
  <conditionalFormatting sqref="C161">
    <cfRule type="expression" dxfId="367" priority="730">
      <formula>C161=""</formula>
    </cfRule>
  </conditionalFormatting>
  <conditionalFormatting sqref="F77">
    <cfRule type="expression" dxfId="366" priority="779">
      <formula>F77="Název dílu"</formula>
    </cfRule>
  </conditionalFormatting>
  <conditionalFormatting sqref="F93">
    <cfRule type="expression" dxfId="365" priority="655">
      <formula>F93=""</formula>
    </cfRule>
  </conditionalFormatting>
  <conditionalFormatting sqref="E162">
    <cfRule type="expression" dxfId="364" priority="727">
      <formula>E162=""</formula>
    </cfRule>
  </conditionalFormatting>
  <conditionalFormatting sqref="F162">
    <cfRule type="expression" dxfId="363" priority="726">
      <formula>F162=""</formula>
    </cfRule>
  </conditionalFormatting>
  <conditionalFormatting sqref="F163">
    <cfRule type="expression" dxfId="362" priority="725">
      <formula>F163=""</formula>
    </cfRule>
  </conditionalFormatting>
  <conditionalFormatting sqref="J90">
    <cfRule type="expression" dxfId="361" priority="651">
      <formula>J90=""</formula>
    </cfRule>
  </conditionalFormatting>
  <conditionalFormatting sqref="I86">
    <cfRule type="expression" dxfId="360" priority="696">
      <formula>I86=""</formula>
    </cfRule>
  </conditionalFormatting>
  <conditionalFormatting sqref="I42">
    <cfRule type="expression" dxfId="359" priority="683">
      <formula>I42=""</formula>
    </cfRule>
  </conditionalFormatting>
  <conditionalFormatting sqref="K86">
    <cfRule type="expression" dxfId="358" priority="694">
      <formula>K86=""</formula>
    </cfRule>
  </conditionalFormatting>
  <conditionalFormatting sqref="K162">
    <cfRule type="expression" dxfId="357" priority="718">
      <formula>K162=""</formula>
    </cfRule>
  </conditionalFormatting>
  <conditionalFormatting sqref="D42">
    <cfRule type="expression" dxfId="356" priority="680">
      <formula>D42=""</formula>
    </cfRule>
  </conditionalFormatting>
  <conditionalFormatting sqref="J86">
    <cfRule type="expression" dxfId="355" priority="695">
      <formula>J86=""</formula>
    </cfRule>
  </conditionalFormatting>
  <conditionalFormatting sqref="F39">
    <cfRule type="expression" dxfId="354" priority="762">
      <formula>F39=""</formula>
    </cfRule>
  </conditionalFormatting>
  <conditionalFormatting sqref="F157">
    <cfRule type="expression" dxfId="353" priority="742">
      <formula>F157=""</formula>
    </cfRule>
  </conditionalFormatting>
  <conditionalFormatting sqref="C156">
    <cfRule type="expression" dxfId="352" priority="745">
      <formula>C156=""</formula>
    </cfRule>
  </conditionalFormatting>
  <conditionalFormatting sqref="E82">
    <cfRule type="expression" dxfId="351" priority="715">
      <formula>E82=""</formula>
    </cfRule>
  </conditionalFormatting>
  <conditionalFormatting sqref="F82">
    <cfRule type="expression" dxfId="350" priority="714">
      <formula>F82=""</formula>
    </cfRule>
  </conditionalFormatting>
  <conditionalFormatting sqref="F83">
    <cfRule type="expression" dxfId="349" priority="713">
      <formula>F83=""</formula>
    </cfRule>
  </conditionalFormatting>
  <conditionalFormatting sqref="F89">
    <cfRule type="expression" dxfId="348" priority="692">
      <formula>IF(F89="Technická specifikace","Vyznačit",IF(F89="","Vyznačit",""))="Vyznačit"</formula>
    </cfRule>
  </conditionalFormatting>
  <conditionalFormatting sqref="F41">
    <cfRule type="expression" dxfId="347" priority="752">
      <formula>IF(F41="Technická specifikace","Vyznačit",IF(F41="","Vyznačit",""))="Vyznačit"</formula>
    </cfRule>
  </conditionalFormatting>
  <conditionalFormatting sqref="G82">
    <cfRule type="expression" dxfId="346" priority="710">
      <formula>G82=""</formula>
    </cfRule>
  </conditionalFormatting>
  <conditionalFormatting sqref="K82">
    <cfRule type="expression" dxfId="345" priority="706">
      <formula>K82=""</formula>
    </cfRule>
  </conditionalFormatting>
  <conditionalFormatting sqref="K42">
    <cfRule type="expression" dxfId="344" priority="681">
      <formula>K42=""</formula>
    </cfRule>
  </conditionalFormatting>
  <conditionalFormatting sqref="F86">
    <cfRule type="expression" dxfId="343" priority="702">
      <formula>F86=""</formula>
    </cfRule>
  </conditionalFormatting>
  <conditionalFormatting sqref="F90">
    <cfRule type="expression" dxfId="342" priority="648">
      <formula>F90=""</formula>
    </cfRule>
  </conditionalFormatting>
  <conditionalFormatting sqref="G102">
    <cfRule type="expression" dxfId="341" priority="613">
      <formula>G102=""</formula>
    </cfRule>
  </conditionalFormatting>
  <conditionalFormatting sqref="F42">
    <cfRule type="expression" dxfId="340" priority="689">
      <formula>F42=""</formula>
    </cfRule>
  </conditionalFormatting>
  <conditionalFormatting sqref="F87">
    <cfRule type="expression" dxfId="339" priority="701">
      <formula>F87=""</formula>
    </cfRule>
  </conditionalFormatting>
  <conditionalFormatting sqref="C90">
    <cfRule type="expression" dxfId="338" priority="660">
      <formula>C90=""</formula>
    </cfRule>
  </conditionalFormatting>
  <conditionalFormatting sqref="G90">
    <cfRule type="expression" dxfId="337" priority="654">
      <formula>G90=""</formula>
    </cfRule>
  </conditionalFormatting>
  <conditionalFormatting sqref="D86">
    <cfRule type="expression" dxfId="336" priority="693">
      <formula>D86=""</formula>
    </cfRule>
  </conditionalFormatting>
  <conditionalFormatting sqref="I90">
    <cfRule type="expression" dxfId="335" priority="652">
      <formula>I90=""</formula>
    </cfRule>
  </conditionalFormatting>
  <conditionalFormatting sqref="D90">
    <cfRule type="expression" dxfId="334" priority="649">
      <formula>D90=""</formula>
    </cfRule>
  </conditionalFormatting>
  <conditionalFormatting sqref="F91">
    <cfRule type="expression" dxfId="333" priority="657">
      <formula>F91=""</formula>
    </cfRule>
  </conditionalFormatting>
  <conditionalFormatting sqref="K90">
    <cfRule type="expression" dxfId="332" priority="650">
      <formula>K90=""</formula>
    </cfRule>
  </conditionalFormatting>
  <conditionalFormatting sqref="F103">
    <cfRule type="expression" dxfId="331" priority="616">
      <formula>F103=""</formula>
    </cfRule>
  </conditionalFormatting>
  <conditionalFormatting sqref="C86">
    <cfRule type="expression" dxfId="330" priority="704">
      <formula>C86=""</formula>
    </cfRule>
  </conditionalFormatting>
  <conditionalFormatting sqref="K174">
    <cfRule type="expression" dxfId="329" priority="540">
      <formula>K174=""</formula>
    </cfRule>
  </conditionalFormatting>
  <conditionalFormatting sqref="H102">
    <cfRule type="expression" dxfId="328" priority="612">
      <formula>H102=""</formula>
    </cfRule>
  </conditionalFormatting>
  <conditionalFormatting sqref="E42">
    <cfRule type="expression" dxfId="327" priority="690">
      <formula>E42=""</formula>
    </cfRule>
  </conditionalFormatting>
  <conditionalFormatting sqref="F43">
    <cfRule type="expression" dxfId="326" priority="688">
      <formula>F43=""</formula>
    </cfRule>
  </conditionalFormatting>
  <conditionalFormatting sqref="J102">
    <cfRule type="expression" dxfId="325" priority="610">
      <formula>J102=""</formula>
    </cfRule>
  </conditionalFormatting>
  <conditionalFormatting sqref="G42">
    <cfRule type="expression" dxfId="324" priority="685">
      <formula>G42=""</formula>
    </cfRule>
  </conditionalFormatting>
  <conditionalFormatting sqref="H42">
    <cfRule type="expression" dxfId="323" priority="684">
      <formula>H42=""</formula>
    </cfRule>
  </conditionalFormatting>
  <conditionalFormatting sqref="J42">
    <cfRule type="expression" dxfId="322" priority="682">
      <formula>J42=""</formula>
    </cfRule>
  </conditionalFormatting>
  <conditionalFormatting sqref="C174">
    <cfRule type="expression" dxfId="321" priority="550">
      <formula>C174=""</formula>
    </cfRule>
  </conditionalFormatting>
  <conditionalFormatting sqref="K102">
    <cfRule type="expression" dxfId="320" priority="609">
      <formula>K102=""</formula>
    </cfRule>
  </conditionalFormatting>
  <conditionalFormatting sqref="F45">
    <cfRule type="expression" dxfId="319" priority="677">
      <formula>IF(F45="Technická specifikace","Vyznačit",IF(F45="","Vyznačit",""))="Vyznačit"</formula>
    </cfRule>
  </conditionalFormatting>
  <conditionalFormatting sqref="D102">
    <cfRule type="expression" dxfId="318" priority="608">
      <formula>D102=""</formula>
    </cfRule>
  </conditionalFormatting>
  <conditionalFormatting sqref="E90">
    <cfRule type="expression" dxfId="317" priority="659">
      <formula>E90=""</formula>
    </cfRule>
  </conditionalFormatting>
  <conditionalFormatting sqref="F102">
    <cfRule type="expression" dxfId="316" priority="617">
      <formula>F102=""</formula>
    </cfRule>
  </conditionalFormatting>
  <conditionalFormatting sqref="D174">
    <cfRule type="expression" dxfId="315" priority="539">
      <formula>D174=""</formula>
    </cfRule>
  </conditionalFormatting>
  <conditionalFormatting sqref="I102">
    <cfRule type="expression" dxfId="314" priority="611">
      <formula>I102=""</formula>
    </cfRule>
  </conditionalFormatting>
  <conditionalFormatting sqref="F165">
    <cfRule type="expression" dxfId="313" priority="607">
      <formula>IF(F165="Technická specifikace","Vyznačit",IF(F165="","Vyznačit",""))="Vyznačit"</formula>
    </cfRule>
  </conditionalFormatting>
  <conditionalFormatting sqref="J174">
    <cfRule type="expression" dxfId="312" priority="541">
      <formula>J174=""</formula>
    </cfRule>
  </conditionalFormatting>
  <conditionalFormatting sqref="C102">
    <cfRule type="expression" dxfId="311" priority="619">
      <formula>C102=""</formula>
    </cfRule>
  </conditionalFormatting>
  <conditionalFormatting sqref="I174">
    <cfRule type="expression" dxfId="310" priority="542">
      <formula>I174=""</formula>
    </cfRule>
  </conditionalFormatting>
  <conditionalFormatting sqref="G174">
    <cfRule type="expression" dxfId="309" priority="544">
      <formula>G174=""</formula>
    </cfRule>
  </conditionalFormatting>
  <conditionalFormatting sqref="H174">
    <cfRule type="expression" dxfId="308" priority="543">
      <formula>H174=""</formula>
    </cfRule>
  </conditionalFormatting>
  <conditionalFormatting sqref="F159">
    <cfRule type="expression" dxfId="307" priority="533">
      <formula>IF(F159="Technická specifikace","Vyznačit",IF(F159="","Vyznačit",""))="Vyznačit"</formula>
    </cfRule>
  </conditionalFormatting>
  <conditionalFormatting sqref="F175">
    <cfRule type="expression" dxfId="306" priority="547">
      <formula>F175=""</formula>
    </cfRule>
  </conditionalFormatting>
  <conditionalFormatting sqref="F174">
    <cfRule type="expression" dxfId="305" priority="548">
      <formula>F174=""</formula>
    </cfRule>
  </conditionalFormatting>
  <conditionalFormatting sqref="F177">
    <cfRule type="expression" dxfId="304" priority="538">
      <formula>IF(F177="Technická specifikace","Vyznačit",IF(F177="","Vyznačit",""))="Vyznačit"</formula>
    </cfRule>
  </conditionalFormatting>
  <conditionalFormatting sqref="C46">
    <cfRule type="expression" dxfId="303" priority="496">
      <formula>C46=""</formula>
    </cfRule>
  </conditionalFormatting>
  <conditionalFormatting sqref="E46">
    <cfRule type="expression" dxfId="302" priority="495">
      <formula>E46=""</formula>
    </cfRule>
  </conditionalFormatting>
  <conditionalFormatting sqref="F46">
    <cfRule type="expression" dxfId="301" priority="494">
      <formula>F46=""</formula>
    </cfRule>
  </conditionalFormatting>
  <conditionalFormatting sqref="F47">
    <cfRule type="expression" dxfId="300" priority="493">
      <formula>F47=""</formula>
    </cfRule>
  </conditionalFormatting>
  <conditionalFormatting sqref="G46">
    <cfRule type="expression" dxfId="299" priority="490">
      <formula>G46=""</formula>
    </cfRule>
  </conditionalFormatting>
  <conditionalFormatting sqref="I46">
    <cfRule type="expression" dxfId="298" priority="488">
      <formula>I46=""</formula>
    </cfRule>
  </conditionalFormatting>
  <conditionalFormatting sqref="J46">
    <cfRule type="expression" dxfId="297" priority="487">
      <formula>J46=""</formula>
    </cfRule>
  </conditionalFormatting>
  <conditionalFormatting sqref="K46">
    <cfRule type="expression" dxfId="296" priority="486">
      <formula>K46=""</formula>
    </cfRule>
  </conditionalFormatting>
  <conditionalFormatting sqref="D46">
    <cfRule type="expression" dxfId="295" priority="485">
      <formula>D46=""</formula>
    </cfRule>
  </conditionalFormatting>
  <conditionalFormatting sqref="F49">
    <cfRule type="expression" dxfId="294" priority="484">
      <formula>IF(F49="Technická specifikace","Vyznačit",IF(F49="","Vyznačit",""))="Vyznačit"</formula>
    </cfRule>
  </conditionalFormatting>
  <conditionalFormatting sqref="C106">
    <cfRule type="expression" dxfId="293" priority="481">
      <formula>C106=""</formula>
    </cfRule>
  </conditionalFormatting>
  <conditionalFormatting sqref="F106">
    <cfRule type="expression" dxfId="292" priority="479">
      <formula>F106=""</formula>
    </cfRule>
  </conditionalFormatting>
  <conditionalFormatting sqref="F107">
    <cfRule type="expression" dxfId="291" priority="478">
      <formula>F107=""</formula>
    </cfRule>
  </conditionalFormatting>
  <conditionalFormatting sqref="G106">
    <cfRule type="expression" dxfId="290" priority="475">
      <formula>G106=""</formula>
    </cfRule>
  </conditionalFormatting>
  <conditionalFormatting sqref="H106">
    <cfRule type="expression" dxfId="289" priority="474">
      <formula>H106=""</formula>
    </cfRule>
  </conditionalFormatting>
  <conditionalFormatting sqref="I106">
    <cfRule type="expression" dxfId="288" priority="473">
      <formula>I106=""</formula>
    </cfRule>
  </conditionalFormatting>
  <conditionalFormatting sqref="J106">
    <cfRule type="expression" dxfId="287" priority="472">
      <formula>J106=""</formula>
    </cfRule>
  </conditionalFormatting>
  <conditionalFormatting sqref="K106">
    <cfRule type="expression" dxfId="286" priority="471">
      <formula>K106=""</formula>
    </cfRule>
  </conditionalFormatting>
  <conditionalFormatting sqref="D106">
    <cfRule type="expression" dxfId="285" priority="470">
      <formula>D106=""</formula>
    </cfRule>
  </conditionalFormatting>
  <conditionalFormatting sqref="C110">
    <cfRule type="expression" dxfId="284" priority="469">
      <formula>C110=""</formula>
    </cfRule>
  </conditionalFormatting>
  <conditionalFormatting sqref="F110">
    <cfRule type="expression" dxfId="283" priority="467">
      <formula>F110=""</formula>
    </cfRule>
  </conditionalFormatting>
  <conditionalFormatting sqref="F111">
    <cfRule type="expression" dxfId="282" priority="466">
      <formula>F111=""</formula>
    </cfRule>
  </conditionalFormatting>
  <conditionalFormatting sqref="G110">
    <cfRule type="expression" dxfId="281" priority="463">
      <formula>G110=""</formula>
    </cfRule>
  </conditionalFormatting>
  <conditionalFormatting sqref="H110">
    <cfRule type="expression" dxfId="280" priority="462">
      <formula>H110=""</formula>
    </cfRule>
  </conditionalFormatting>
  <conditionalFormatting sqref="I110">
    <cfRule type="expression" dxfId="279" priority="461">
      <formula>I110=""</formula>
    </cfRule>
  </conditionalFormatting>
  <conditionalFormatting sqref="J110">
    <cfRule type="expression" dxfId="278" priority="460">
      <formula>J110=""</formula>
    </cfRule>
  </conditionalFormatting>
  <conditionalFormatting sqref="K110">
    <cfRule type="expression" dxfId="277" priority="459">
      <formula>K110=""</formula>
    </cfRule>
  </conditionalFormatting>
  <conditionalFormatting sqref="D110">
    <cfRule type="expression" dxfId="276" priority="458">
      <formula>D110=""</formula>
    </cfRule>
  </conditionalFormatting>
  <conditionalFormatting sqref="F119">
    <cfRule type="expression" dxfId="275" priority="442">
      <formula>F119=""</formula>
    </cfRule>
  </conditionalFormatting>
  <conditionalFormatting sqref="C118">
    <cfRule type="expression" dxfId="274" priority="445">
      <formula>C118=""</formula>
    </cfRule>
  </conditionalFormatting>
  <conditionalFormatting sqref="F118">
    <cfRule type="expression" dxfId="273" priority="443">
      <formula>F118=""</formula>
    </cfRule>
  </conditionalFormatting>
  <conditionalFormatting sqref="G118">
    <cfRule type="expression" dxfId="272" priority="439">
      <formula>G118=""</formula>
    </cfRule>
  </conditionalFormatting>
  <conditionalFormatting sqref="H118">
    <cfRule type="expression" dxfId="271" priority="438">
      <formula>H118=""</formula>
    </cfRule>
  </conditionalFormatting>
  <conditionalFormatting sqref="I118">
    <cfRule type="expression" dxfId="270" priority="437">
      <formula>I118=""</formula>
    </cfRule>
  </conditionalFormatting>
  <conditionalFormatting sqref="J118">
    <cfRule type="expression" dxfId="269" priority="436">
      <formula>J118=""</formula>
    </cfRule>
  </conditionalFormatting>
  <conditionalFormatting sqref="K118">
    <cfRule type="expression" dxfId="268" priority="435">
      <formula>K118=""</formula>
    </cfRule>
  </conditionalFormatting>
  <conditionalFormatting sqref="D118">
    <cfRule type="expression" dxfId="267" priority="434">
      <formula>D118=""</formula>
    </cfRule>
  </conditionalFormatting>
  <conditionalFormatting sqref="I122">
    <cfRule type="expression" dxfId="266" priority="419">
      <formula>I122=""</formula>
    </cfRule>
  </conditionalFormatting>
  <conditionalFormatting sqref="J122">
    <cfRule type="expression" dxfId="265" priority="418">
      <formula>J122=""</formula>
    </cfRule>
  </conditionalFormatting>
  <conditionalFormatting sqref="K122">
    <cfRule type="expression" dxfId="264" priority="417">
      <formula>K122=""</formula>
    </cfRule>
  </conditionalFormatting>
  <conditionalFormatting sqref="D122">
    <cfRule type="expression" dxfId="263" priority="416">
      <formula>D122=""</formula>
    </cfRule>
  </conditionalFormatting>
  <conditionalFormatting sqref="C122">
    <cfRule type="expression" dxfId="262" priority="427">
      <formula>C122=""</formula>
    </cfRule>
  </conditionalFormatting>
  <conditionalFormatting sqref="F122">
    <cfRule type="expression" dxfId="261" priority="425">
      <formula>F122=""</formula>
    </cfRule>
  </conditionalFormatting>
  <conditionalFormatting sqref="F123">
    <cfRule type="expression" dxfId="260" priority="424">
      <formula>F123=""</formula>
    </cfRule>
  </conditionalFormatting>
  <conditionalFormatting sqref="G122">
    <cfRule type="expression" dxfId="259" priority="421">
      <formula>G122=""</formula>
    </cfRule>
  </conditionalFormatting>
  <conditionalFormatting sqref="H122">
    <cfRule type="expression" dxfId="258" priority="420">
      <formula>H122=""</formula>
    </cfRule>
  </conditionalFormatting>
  <conditionalFormatting sqref="I126">
    <cfRule type="expression" dxfId="257" priority="407">
      <formula>I126=""</formula>
    </cfRule>
  </conditionalFormatting>
  <conditionalFormatting sqref="J126">
    <cfRule type="expression" dxfId="256" priority="406">
      <formula>J126=""</formula>
    </cfRule>
  </conditionalFormatting>
  <conditionalFormatting sqref="K126">
    <cfRule type="expression" dxfId="255" priority="405">
      <formula>K126=""</formula>
    </cfRule>
  </conditionalFormatting>
  <conditionalFormatting sqref="D126">
    <cfRule type="expression" dxfId="254" priority="404">
      <formula>D126=""</formula>
    </cfRule>
  </conditionalFormatting>
  <conditionalFormatting sqref="C126">
    <cfRule type="expression" dxfId="253" priority="415">
      <formula>C126=""</formula>
    </cfRule>
  </conditionalFormatting>
  <conditionalFormatting sqref="F126">
    <cfRule type="expression" dxfId="252" priority="413">
      <formula>F126=""</formula>
    </cfRule>
  </conditionalFormatting>
  <conditionalFormatting sqref="F127">
    <cfRule type="expression" dxfId="251" priority="412">
      <formula>F127=""</formula>
    </cfRule>
  </conditionalFormatting>
  <conditionalFormatting sqref="G126">
    <cfRule type="expression" dxfId="250" priority="409">
      <formula>G126=""</formula>
    </cfRule>
  </conditionalFormatting>
  <conditionalFormatting sqref="H126">
    <cfRule type="expression" dxfId="249" priority="408">
      <formula>H126=""</formula>
    </cfRule>
  </conditionalFormatting>
  <conditionalFormatting sqref="I130">
    <cfRule type="expression" dxfId="248" priority="395">
      <formula>I130=""</formula>
    </cfRule>
  </conditionalFormatting>
  <conditionalFormatting sqref="J130">
    <cfRule type="expression" dxfId="247" priority="394">
      <formula>J130=""</formula>
    </cfRule>
  </conditionalFormatting>
  <conditionalFormatting sqref="K130">
    <cfRule type="expression" dxfId="246" priority="393">
      <formula>K130=""</formula>
    </cfRule>
  </conditionalFormatting>
  <conditionalFormatting sqref="C130">
    <cfRule type="expression" dxfId="245" priority="403">
      <formula>C130=""</formula>
    </cfRule>
  </conditionalFormatting>
  <conditionalFormatting sqref="F130">
    <cfRule type="expression" dxfId="244" priority="401">
      <formula>F130=""</formula>
    </cfRule>
  </conditionalFormatting>
  <conditionalFormatting sqref="F131">
    <cfRule type="expression" dxfId="243" priority="400">
      <formula>F131=""</formula>
    </cfRule>
  </conditionalFormatting>
  <conditionalFormatting sqref="G130">
    <cfRule type="expression" dxfId="242" priority="397">
      <formula>G130=""</formula>
    </cfRule>
  </conditionalFormatting>
  <conditionalFormatting sqref="H130">
    <cfRule type="expression" dxfId="241" priority="396">
      <formula>H130=""</formula>
    </cfRule>
  </conditionalFormatting>
  <conditionalFormatting sqref="D130">
    <cfRule type="expression" dxfId="240" priority="392">
      <formula>D130=""</formula>
    </cfRule>
  </conditionalFormatting>
  <conditionalFormatting sqref="C146">
    <cfRule type="expression" dxfId="239" priority="355">
      <formula>C146=""</formula>
    </cfRule>
  </conditionalFormatting>
  <conditionalFormatting sqref="F146">
    <cfRule type="expression" dxfId="238" priority="353">
      <formula>F146=""</formula>
    </cfRule>
  </conditionalFormatting>
  <conditionalFormatting sqref="F147">
    <cfRule type="expression" dxfId="237" priority="352">
      <formula>F147=""</formula>
    </cfRule>
  </conditionalFormatting>
  <conditionalFormatting sqref="G146">
    <cfRule type="expression" dxfId="236" priority="349">
      <formula>G146=""</formula>
    </cfRule>
  </conditionalFormatting>
  <conditionalFormatting sqref="H146">
    <cfRule type="expression" dxfId="235" priority="348">
      <formula>H146=""</formula>
    </cfRule>
  </conditionalFormatting>
  <conditionalFormatting sqref="I146">
    <cfRule type="expression" dxfId="234" priority="347">
      <formula>I146=""</formula>
    </cfRule>
  </conditionalFormatting>
  <conditionalFormatting sqref="J146">
    <cfRule type="expression" dxfId="233" priority="346">
      <formula>J146=""</formula>
    </cfRule>
  </conditionalFormatting>
  <conditionalFormatting sqref="K146">
    <cfRule type="expression" dxfId="232" priority="345">
      <formula>K146=""</formula>
    </cfRule>
  </conditionalFormatting>
  <conditionalFormatting sqref="D146">
    <cfRule type="expression" dxfId="231" priority="344">
      <formula>D146=""</formula>
    </cfRule>
  </conditionalFormatting>
  <conditionalFormatting sqref="C150">
    <cfRule type="expression" dxfId="230" priority="341">
      <formula>C150=""</formula>
    </cfRule>
  </conditionalFormatting>
  <conditionalFormatting sqref="F150">
    <cfRule type="expression" dxfId="229" priority="339">
      <formula>F150=""</formula>
    </cfRule>
  </conditionalFormatting>
  <conditionalFormatting sqref="G150">
    <cfRule type="expression" dxfId="228" priority="335">
      <formula>G150=""</formula>
    </cfRule>
  </conditionalFormatting>
  <conditionalFormatting sqref="H150">
    <cfRule type="expression" dxfId="227" priority="334">
      <formula>H150=""</formula>
    </cfRule>
  </conditionalFormatting>
  <conditionalFormatting sqref="I150">
    <cfRule type="expression" dxfId="226" priority="333">
      <formula>I150=""</formula>
    </cfRule>
  </conditionalFormatting>
  <conditionalFormatting sqref="J150">
    <cfRule type="expression" dxfId="225" priority="332">
      <formula>J150=""</formula>
    </cfRule>
  </conditionalFormatting>
  <conditionalFormatting sqref="K150">
    <cfRule type="expression" dxfId="224" priority="331">
      <formula>K150=""</formula>
    </cfRule>
  </conditionalFormatting>
  <conditionalFormatting sqref="D150">
    <cfRule type="expression" dxfId="223" priority="330">
      <formula>D150=""</formula>
    </cfRule>
  </conditionalFormatting>
  <conditionalFormatting sqref="F105">
    <cfRule type="expression" dxfId="222" priority="326">
      <formula>IF(F105="Technická specifikace","Vyznačit",IF(F105="","Vyznačit",""))="Vyznačit"</formula>
    </cfRule>
  </conditionalFormatting>
  <conditionalFormatting sqref="F109">
    <cfRule type="expression" dxfId="221" priority="325">
      <formula>IF(F109="Technická specifikace","Vyznačit",IF(F109="","Vyznačit",""))="Vyznačit"</formula>
    </cfRule>
  </conditionalFormatting>
  <conditionalFormatting sqref="F113">
    <cfRule type="expression" dxfId="220" priority="324">
      <formula>IF(F113="Technická specifikace","Vyznačit",IF(F113="","Vyznačit",""))="Vyznačit"</formula>
    </cfRule>
  </conditionalFormatting>
  <conditionalFormatting sqref="F121">
    <cfRule type="expression" dxfId="219" priority="322">
      <formula>IF(F121="Technická specifikace","Vyznačit",IF(F121="","Vyznačit",""))="Vyznačit"</formula>
    </cfRule>
  </conditionalFormatting>
  <conditionalFormatting sqref="F125">
    <cfRule type="expression" dxfId="218" priority="321">
      <formula>IF(F125="Technická specifikace","Vyznačit",IF(F125="","Vyznačit",""))="Vyznačit"</formula>
    </cfRule>
  </conditionalFormatting>
  <conditionalFormatting sqref="F129">
    <cfRule type="expression" dxfId="217" priority="320">
      <formula>IF(F129="Technická specifikace","Vyznačit",IF(F129="","Vyznačit",""))="Vyznačit"</formula>
    </cfRule>
  </conditionalFormatting>
  <conditionalFormatting sqref="F133">
    <cfRule type="expression" dxfId="216" priority="319">
      <formula>IF(F133="Technická specifikace","Vyznačit",IF(F133="","Vyznačit",""))="Vyznačit"</formula>
    </cfRule>
  </conditionalFormatting>
  <conditionalFormatting sqref="F149">
    <cfRule type="expression" dxfId="215" priority="315">
      <formula>IF(F149="Technická specifikace","Vyznačit",IF(F149="","Vyznačit",""))="Vyznačit"</formula>
    </cfRule>
  </conditionalFormatting>
  <conditionalFormatting sqref="F153">
    <cfRule type="expression" dxfId="214" priority="314">
      <formula>IF(F153="Technická specifikace","Vyznačit",IF(F153="","Vyznačit",""))="Vyznačit"</formula>
    </cfRule>
  </conditionalFormatting>
  <conditionalFormatting sqref="D94">
    <cfRule type="expression" dxfId="213" priority="262">
      <formula>D94=""</formula>
    </cfRule>
  </conditionalFormatting>
  <conditionalFormatting sqref="C94">
    <cfRule type="expression" dxfId="212" priority="273">
      <formula>C94=""</formula>
    </cfRule>
  </conditionalFormatting>
  <conditionalFormatting sqref="H94">
    <cfRule type="expression" dxfId="211" priority="266">
      <formula>H94=""</formula>
    </cfRule>
  </conditionalFormatting>
  <conditionalFormatting sqref="J94">
    <cfRule type="expression" dxfId="210" priority="264">
      <formula>J94=""</formula>
    </cfRule>
  </conditionalFormatting>
  <conditionalFormatting sqref="I94">
    <cfRule type="expression" dxfId="209" priority="265">
      <formula>I94=""</formula>
    </cfRule>
  </conditionalFormatting>
  <conditionalFormatting sqref="F97">
    <cfRule type="expression" dxfId="208" priority="268">
      <formula>F97=""</formula>
    </cfRule>
  </conditionalFormatting>
  <conditionalFormatting sqref="F94">
    <cfRule type="expression" dxfId="207" priority="271">
      <formula>F94=""</formula>
    </cfRule>
  </conditionalFormatting>
  <conditionalFormatting sqref="F95">
    <cfRule type="expression" dxfId="206" priority="270">
      <formula>F95=""</formula>
    </cfRule>
  </conditionalFormatting>
  <conditionalFormatting sqref="G94">
    <cfRule type="expression" dxfId="205" priority="267">
      <formula>G94=""</formula>
    </cfRule>
  </conditionalFormatting>
  <conditionalFormatting sqref="K94">
    <cfRule type="expression" dxfId="204" priority="263">
      <formula>K94=""</formula>
    </cfRule>
  </conditionalFormatting>
  <conditionalFormatting sqref="D98">
    <cfRule type="expression" dxfId="203" priority="250">
      <formula>D98=""</formula>
    </cfRule>
  </conditionalFormatting>
  <conditionalFormatting sqref="C98">
    <cfRule type="expression" dxfId="202" priority="261">
      <formula>C98=""</formula>
    </cfRule>
  </conditionalFormatting>
  <conditionalFormatting sqref="H98">
    <cfRule type="expression" dxfId="201" priority="254">
      <formula>H98=""</formula>
    </cfRule>
  </conditionalFormatting>
  <conditionalFormatting sqref="J98">
    <cfRule type="expression" dxfId="200" priority="252">
      <formula>J98=""</formula>
    </cfRule>
  </conditionalFormatting>
  <conditionalFormatting sqref="I98">
    <cfRule type="expression" dxfId="199" priority="253">
      <formula>I98=""</formula>
    </cfRule>
  </conditionalFormatting>
  <conditionalFormatting sqref="F101">
    <cfRule type="expression" dxfId="198" priority="256">
      <formula>F101=""</formula>
    </cfRule>
  </conditionalFormatting>
  <conditionalFormatting sqref="F98">
    <cfRule type="expression" dxfId="197" priority="259">
      <formula>F98=""</formula>
    </cfRule>
  </conditionalFormatting>
  <conditionalFormatting sqref="F99">
    <cfRule type="expression" dxfId="196" priority="258">
      <formula>F99=""</formula>
    </cfRule>
  </conditionalFormatting>
  <conditionalFormatting sqref="G98">
    <cfRule type="expression" dxfId="195" priority="255">
      <formula>G98=""</formula>
    </cfRule>
  </conditionalFormatting>
  <conditionalFormatting sqref="K98">
    <cfRule type="expression" dxfId="194" priority="251">
      <formula>K98=""</formula>
    </cfRule>
  </conditionalFormatting>
  <conditionalFormatting sqref="D114">
    <cfRule type="expression" dxfId="193" priority="238">
      <formula>D114=""</formula>
    </cfRule>
  </conditionalFormatting>
  <conditionalFormatting sqref="C114">
    <cfRule type="expression" dxfId="192" priority="249">
      <formula>C114=""</formula>
    </cfRule>
  </conditionalFormatting>
  <conditionalFormatting sqref="H114">
    <cfRule type="expression" dxfId="191" priority="242">
      <formula>H114=""</formula>
    </cfRule>
  </conditionalFormatting>
  <conditionalFormatting sqref="J114">
    <cfRule type="expression" dxfId="190" priority="240">
      <formula>J114=""</formula>
    </cfRule>
  </conditionalFormatting>
  <conditionalFormatting sqref="I114">
    <cfRule type="expression" dxfId="189" priority="241">
      <formula>I114=""</formula>
    </cfRule>
  </conditionalFormatting>
  <conditionalFormatting sqref="F117">
    <cfRule type="expression" dxfId="188" priority="244">
      <formula>F117=""</formula>
    </cfRule>
  </conditionalFormatting>
  <conditionalFormatting sqref="F114">
    <cfRule type="expression" dxfId="187" priority="247">
      <formula>F114=""</formula>
    </cfRule>
  </conditionalFormatting>
  <conditionalFormatting sqref="F115">
    <cfRule type="expression" dxfId="186" priority="246">
      <formula>F115=""</formula>
    </cfRule>
  </conditionalFormatting>
  <conditionalFormatting sqref="G114">
    <cfRule type="expression" dxfId="185" priority="243">
      <formula>G114=""</formula>
    </cfRule>
  </conditionalFormatting>
  <conditionalFormatting sqref="K114">
    <cfRule type="expression" dxfId="184" priority="239">
      <formula>K114=""</formula>
    </cfRule>
  </conditionalFormatting>
  <conditionalFormatting sqref="D134">
    <cfRule type="expression" dxfId="183" priority="226">
      <formula>D134=""</formula>
    </cfRule>
  </conditionalFormatting>
  <conditionalFormatting sqref="C134">
    <cfRule type="expression" dxfId="182" priority="237">
      <formula>C134=""</formula>
    </cfRule>
  </conditionalFormatting>
  <conditionalFormatting sqref="H134">
    <cfRule type="expression" dxfId="181" priority="230">
      <formula>H134=""</formula>
    </cfRule>
  </conditionalFormatting>
  <conditionalFormatting sqref="J134">
    <cfRule type="expression" dxfId="180" priority="228">
      <formula>J134=""</formula>
    </cfRule>
  </conditionalFormatting>
  <conditionalFormatting sqref="I134">
    <cfRule type="expression" dxfId="179" priority="229">
      <formula>I134=""</formula>
    </cfRule>
  </conditionalFormatting>
  <conditionalFormatting sqref="F137">
    <cfRule type="expression" dxfId="178" priority="232">
      <formula>F137=""</formula>
    </cfRule>
  </conditionalFormatting>
  <conditionalFormatting sqref="F134">
    <cfRule type="expression" dxfId="177" priority="235">
      <formula>F134=""</formula>
    </cfRule>
  </conditionalFormatting>
  <conditionalFormatting sqref="F135">
    <cfRule type="expression" dxfId="176" priority="234">
      <formula>F135=""</formula>
    </cfRule>
  </conditionalFormatting>
  <conditionalFormatting sqref="G134">
    <cfRule type="expression" dxfId="175" priority="231">
      <formula>G134=""</formula>
    </cfRule>
  </conditionalFormatting>
  <conditionalFormatting sqref="K134">
    <cfRule type="expression" dxfId="174" priority="227">
      <formula>K134=""</formula>
    </cfRule>
  </conditionalFormatting>
  <conditionalFormatting sqref="D138">
    <cfRule type="expression" dxfId="173" priority="214">
      <formula>D138=""</formula>
    </cfRule>
  </conditionalFormatting>
  <conditionalFormatting sqref="C138">
    <cfRule type="expression" dxfId="172" priority="225">
      <formula>C138=""</formula>
    </cfRule>
  </conditionalFormatting>
  <conditionalFormatting sqref="H138">
    <cfRule type="expression" dxfId="171" priority="218">
      <formula>H138=""</formula>
    </cfRule>
  </conditionalFormatting>
  <conditionalFormatting sqref="J138">
    <cfRule type="expression" dxfId="170" priority="216">
      <formula>J138=""</formula>
    </cfRule>
  </conditionalFormatting>
  <conditionalFormatting sqref="I138">
    <cfRule type="expression" dxfId="169" priority="217">
      <formula>I138=""</formula>
    </cfRule>
  </conditionalFormatting>
  <conditionalFormatting sqref="F141">
    <cfRule type="expression" dxfId="168" priority="220">
      <formula>F141=""</formula>
    </cfRule>
  </conditionalFormatting>
  <conditionalFormatting sqref="F138">
    <cfRule type="expression" dxfId="167" priority="223">
      <formula>F138=""</formula>
    </cfRule>
  </conditionalFormatting>
  <conditionalFormatting sqref="F139">
    <cfRule type="expression" dxfId="166" priority="222">
      <formula>F139=""</formula>
    </cfRule>
  </conditionalFormatting>
  <conditionalFormatting sqref="G138">
    <cfRule type="expression" dxfId="165" priority="219">
      <formula>G138=""</formula>
    </cfRule>
  </conditionalFormatting>
  <conditionalFormatting sqref="K138">
    <cfRule type="expression" dxfId="164" priority="215">
      <formula>K138=""</formula>
    </cfRule>
  </conditionalFormatting>
  <conditionalFormatting sqref="D142">
    <cfRule type="expression" dxfId="163" priority="202">
      <formula>D142=""</formula>
    </cfRule>
  </conditionalFormatting>
  <conditionalFormatting sqref="C142">
    <cfRule type="expression" dxfId="162" priority="213">
      <formula>C142=""</formula>
    </cfRule>
  </conditionalFormatting>
  <conditionalFormatting sqref="H142">
    <cfRule type="expression" dxfId="161" priority="206">
      <formula>H142=""</formula>
    </cfRule>
  </conditionalFormatting>
  <conditionalFormatting sqref="J142">
    <cfRule type="expression" dxfId="160" priority="204">
      <formula>J142=""</formula>
    </cfRule>
  </conditionalFormatting>
  <conditionalFormatting sqref="I142">
    <cfRule type="expression" dxfId="159" priority="205">
      <formula>I142=""</formula>
    </cfRule>
  </conditionalFormatting>
  <conditionalFormatting sqref="F145">
    <cfRule type="expression" dxfId="158" priority="208">
      <formula>F145=""</formula>
    </cfRule>
  </conditionalFormatting>
  <conditionalFormatting sqref="F142">
    <cfRule type="expression" dxfId="157" priority="211">
      <formula>F142=""</formula>
    </cfRule>
  </conditionalFormatting>
  <conditionalFormatting sqref="F143">
    <cfRule type="expression" dxfId="156" priority="210">
      <formula>F143=""</formula>
    </cfRule>
  </conditionalFormatting>
  <conditionalFormatting sqref="G142">
    <cfRule type="expression" dxfId="155" priority="207">
      <formula>G142=""</formula>
    </cfRule>
  </conditionalFormatting>
  <conditionalFormatting sqref="K142">
    <cfRule type="expression" dxfId="154" priority="203">
      <formula>K142=""</formula>
    </cfRule>
  </conditionalFormatting>
  <conditionalFormatting sqref="E68">
    <cfRule type="expression" dxfId="153" priority="188">
      <formula>E68=""</formula>
    </cfRule>
  </conditionalFormatting>
  <conditionalFormatting sqref="F68">
    <cfRule type="expression" dxfId="152" priority="187">
      <formula>F68=""</formula>
    </cfRule>
  </conditionalFormatting>
  <conditionalFormatting sqref="F69">
    <cfRule type="expression" dxfId="151" priority="186">
      <formula>F69=""</formula>
    </cfRule>
  </conditionalFormatting>
  <conditionalFormatting sqref="G68">
    <cfRule type="expression" dxfId="150" priority="184">
      <formula>G68=""</formula>
    </cfRule>
  </conditionalFormatting>
  <conditionalFormatting sqref="H68">
    <cfRule type="expression" dxfId="149" priority="183">
      <formula>H68=""</formula>
    </cfRule>
  </conditionalFormatting>
  <conditionalFormatting sqref="I68">
    <cfRule type="expression" dxfId="148" priority="182">
      <formula>I68=""</formula>
    </cfRule>
  </conditionalFormatting>
  <conditionalFormatting sqref="J68">
    <cfRule type="expression" dxfId="147" priority="181">
      <formula>J68=""</formula>
    </cfRule>
  </conditionalFormatting>
  <conditionalFormatting sqref="K68">
    <cfRule type="expression" dxfId="146" priority="180">
      <formula>K68=""</formula>
    </cfRule>
  </conditionalFormatting>
  <conditionalFormatting sqref="D68">
    <cfRule type="expression" dxfId="145" priority="179">
      <formula>D68=""</formula>
    </cfRule>
  </conditionalFormatting>
  <conditionalFormatting sqref="C68">
    <cfRule type="expression" dxfId="144" priority="189">
      <formula>C68=""</formula>
    </cfRule>
  </conditionalFormatting>
  <conditionalFormatting sqref="F71">
    <cfRule type="expression" dxfId="143" priority="178">
      <formula>IF(F71="Technická specifikace","Vyznačit",IF(F71="","Vyznačit",""))="Vyznačit"</formula>
    </cfRule>
  </conditionalFormatting>
  <conditionalFormatting sqref="C170">
    <cfRule type="expression" dxfId="142" priority="176">
      <formula>C170=""</formula>
    </cfRule>
  </conditionalFormatting>
  <conditionalFormatting sqref="F170">
    <cfRule type="expression" dxfId="141" priority="174">
      <formula>F170=""</formula>
    </cfRule>
  </conditionalFormatting>
  <conditionalFormatting sqref="F171">
    <cfRule type="expression" dxfId="140" priority="173">
      <formula>F171=""</formula>
    </cfRule>
  </conditionalFormatting>
  <conditionalFormatting sqref="H170">
    <cfRule type="expression" dxfId="139" priority="169">
      <formula>H170=""</formula>
    </cfRule>
  </conditionalFormatting>
  <conditionalFormatting sqref="I170">
    <cfRule type="expression" dxfId="138" priority="168">
      <formula>I170=""</formula>
    </cfRule>
  </conditionalFormatting>
  <conditionalFormatting sqref="J170">
    <cfRule type="expression" dxfId="137" priority="167">
      <formula>J170=""</formula>
    </cfRule>
  </conditionalFormatting>
  <conditionalFormatting sqref="K170">
    <cfRule type="expression" dxfId="136" priority="166">
      <formula>K170=""</formula>
    </cfRule>
  </conditionalFormatting>
  <conditionalFormatting sqref="D170">
    <cfRule type="expression" dxfId="135" priority="165">
      <formula>D170=""</formula>
    </cfRule>
  </conditionalFormatting>
  <conditionalFormatting sqref="E170">
    <cfRule type="expression" dxfId="134" priority="152">
      <formula>E170=""</formula>
    </cfRule>
  </conditionalFormatting>
  <conditionalFormatting sqref="G170">
    <cfRule type="expression" dxfId="133" priority="150">
      <formula>G170=""</formula>
    </cfRule>
  </conditionalFormatting>
  <conditionalFormatting sqref="F173">
    <cfRule type="expression" dxfId="132" priority="148">
      <formula>IF(F173="Technická specifikace","Vyznačit",IF(F173="","Vyznačit",""))="Vyznačit"</formula>
    </cfRule>
  </conditionalFormatting>
  <conditionalFormatting sqref="F16">
    <cfRule type="expression" dxfId="131" priority="146">
      <formula>IF(F16="výkaz výměr","Vyznačit",IF(F16="","Vyznačit",""))="Vyznačit"</formula>
    </cfRule>
  </conditionalFormatting>
  <conditionalFormatting sqref="F20">
    <cfRule type="expression" dxfId="130" priority="145">
      <formula>IF(F20="výkaz výměr","Vyznačit",IF(F20="","Vyznačit",""))="Vyznačit"</formula>
    </cfRule>
  </conditionalFormatting>
  <conditionalFormatting sqref="F24">
    <cfRule type="expression" dxfId="129" priority="144">
      <formula>IF(F24="výkaz výměr","Vyznačit",IF(F24="","Vyznačit",""))="Vyznačit"</formula>
    </cfRule>
  </conditionalFormatting>
  <conditionalFormatting sqref="F28">
    <cfRule type="expression" dxfId="128" priority="143">
      <formula>IF(F28="výkaz výměr","Vyznačit",IF(F28="","Vyznačit",""))="Vyznačit"</formula>
    </cfRule>
  </conditionalFormatting>
  <conditionalFormatting sqref="F32">
    <cfRule type="expression" dxfId="127" priority="142">
      <formula>IF(F32="výkaz výměr","Vyznačit",IF(F32="","Vyznačit",""))="Vyznačit"</formula>
    </cfRule>
  </conditionalFormatting>
  <conditionalFormatting sqref="F36">
    <cfRule type="expression" dxfId="126" priority="141">
      <formula>IF(F36="výkaz výměr","Vyznačit",IF(F36="","Vyznačit",""))="Vyznačit"</formula>
    </cfRule>
  </conditionalFormatting>
  <conditionalFormatting sqref="F40">
    <cfRule type="expression" dxfId="125" priority="140">
      <formula>IF(F40="výkaz výměr","Vyznačit",IF(F40="","Vyznačit",""))="Vyznačit"</formula>
    </cfRule>
  </conditionalFormatting>
  <conditionalFormatting sqref="F44">
    <cfRule type="expression" dxfId="124" priority="139">
      <formula>IF(F44="výkaz výměr","Vyznačit",IF(F44="","Vyznačit",""))="Vyznačit"</formula>
    </cfRule>
  </conditionalFormatting>
  <conditionalFormatting sqref="F48">
    <cfRule type="expression" dxfId="123" priority="138">
      <formula>IF(F48="výkaz výměr","Vyznačit",IF(F48="","Vyznačit",""))="Vyznačit"</formula>
    </cfRule>
  </conditionalFormatting>
  <conditionalFormatting sqref="F54">
    <cfRule type="expression" dxfId="122" priority="137">
      <formula>IF(F54="výkaz výměr","Vyznačit",IF(F54="","Vyznačit",""))="Vyznačit"</formula>
    </cfRule>
  </conditionalFormatting>
  <conditionalFormatting sqref="F60">
    <cfRule type="expression" dxfId="121" priority="134">
      <formula>IF(F60="výkaz výměr","Vyznačit",IF(F60="","Vyznačit",""))="Vyznačit"</formula>
    </cfRule>
  </conditionalFormatting>
  <conditionalFormatting sqref="F70">
    <cfRule type="expression" dxfId="120" priority="132">
      <formula>IF(F70="výkaz výměr","Vyznačit",IF(F70="","Vyznačit",""))="Vyznačit"</formula>
    </cfRule>
  </conditionalFormatting>
  <conditionalFormatting sqref="F128">
    <cfRule type="expression" dxfId="119" priority="119">
      <formula>IF(F128="výkaz výměr","Vyznačit",IF(F128="","Vyznačit",""))="Vyznačit"</formula>
    </cfRule>
  </conditionalFormatting>
  <conditionalFormatting sqref="F84">
    <cfRule type="expression" dxfId="118" priority="130">
      <formula>IF(F84="výkaz výměr","Vyznačit",IF(F84="","Vyznačit",""))="Vyznačit"</formula>
    </cfRule>
  </conditionalFormatting>
  <conditionalFormatting sqref="F96">
    <cfRule type="expression" dxfId="117" priority="127">
      <formula>IF(F96="výkaz výměr","Vyznačit",IF(F96="","Vyznačit",""))="Vyznačit"</formula>
    </cfRule>
  </conditionalFormatting>
  <conditionalFormatting sqref="F100">
    <cfRule type="expression" dxfId="116" priority="126">
      <formula>IF(F100="výkaz výměr","Vyznačit",IF(F100="","Vyznačit",""))="Vyznačit"</formula>
    </cfRule>
  </conditionalFormatting>
  <conditionalFormatting sqref="F104">
    <cfRule type="expression" dxfId="115" priority="125">
      <formula>IF(F104="výkaz výměr","Vyznačit",IF(F104="","Vyznačit",""))="Vyznačit"</formula>
    </cfRule>
  </conditionalFormatting>
  <conditionalFormatting sqref="F108">
    <cfRule type="expression" dxfId="114" priority="124">
      <formula>IF(F108="výkaz výměr","Vyznačit",IF(F108="","Vyznačit",""))="Vyznačit"</formula>
    </cfRule>
  </conditionalFormatting>
  <conditionalFormatting sqref="F112">
    <cfRule type="expression" dxfId="113" priority="123">
      <formula>IF(F112="výkaz výměr","Vyznačit",IF(F112="","Vyznačit",""))="Vyznačit"</formula>
    </cfRule>
  </conditionalFormatting>
  <conditionalFormatting sqref="F116">
    <cfRule type="expression" dxfId="112" priority="122">
      <formula>IF(F116="výkaz výměr","Vyznačit",IF(F116="","Vyznačit",""))="Vyznačit"</formula>
    </cfRule>
  </conditionalFormatting>
  <conditionalFormatting sqref="F120">
    <cfRule type="expression" dxfId="111" priority="121">
      <formula>IF(F120="výkaz výměr","Vyznačit",IF(F120="","Vyznačit",""))="Vyznačit"</formula>
    </cfRule>
  </conditionalFormatting>
  <conditionalFormatting sqref="F124">
    <cfRule type="expression" dxfId="110" priority="120">
      <formula>IF(F124="výkaz výměr","Vyznačit",IF(F124="","Vyznačit",""))="Vyznačit"</formula>
    </cfRule>
  </conditionalFormatting>
  <conditionalFormatting sqref="F132">
    <cfRule type="expression" dxfId="109" priority="118">
      <formula>IF(F132="výkaz výměr","Vyznačit",IF(F132="","Vyznačit",""))="Vyznačit"</formula>
    </cfRule>
  </conditionalFormatting>
  <conditionalFormatting sqref="F136">
    <cfRule type="expression" dxfId="108" priority="117">
      <formula>IF(F136="výkaz výměr","Vyznačit",IF(F136="","Vyznačit",""))="Vyznačit"</formula>
    </cfRule>
  </conditionalFormatting>
  <conditionalFormatting sqref="F140">
    <cfRule type="expression" dxfId="107" priority="116">
      <formula>IF(F140="výkaz výměr","Vyznačit",IF(F140="","Vyznačit",""))="Vyznačit"</formula>
    </cfRule>
  </conditionalFormatting>
  <conditionalFormatting sqref="F144">
    <cfRule type="expression" dxfId="106" priority="115">
      <formula>IF(F144="výkaz výměr","Vyznačit",IF(F144="","Vyznačit",""))="Vyznačit"</formula>
    </cfRule>
  </conditionalFormatting>
  <conditionalFormatting sqref="F148">
    <cfRule type="expression" dxfId="105" priority="114">
      <formula>IF(F148="výkaz výměr","Vyznačit",IF(F148="","Vyznačit",""))="Vyznačit"</formula>
    </cfRule>
  </conditionalFormatting>
  <conditionalFormatting sqref="F158">
    <cfRule type="expression" dxfId="104" priority="112">
      <formula>IF(F158="výkaz výměr","Vyznačit",IF(F158="","Vyznačit",""))="Vyznačit"</formula>
    </cfRule>
  </conditionalFormatting>
  <conditionalFormatting sqref="F164">
    <cfRule type="expression" dxfId="103" priority="111">
      <formula>IF(F164="výkaz výměr","Vyznačit",IF(F164="","Vyznačit",""))="Vyznačit"</formula>
    </cfRule>
  </conditionalFormatting>
  <conditionalFormatting sqref="F172">
    <cfRule type="expression" dxfId="102" priority="109">
      <formula>IF(F172="výkaz výměr","Vyznačit",IF(F172="","Vyznačit",""))="Vyznačit"</formula>
    </cfRule>
  </conditionalFormatting>
  <conditionalFormatting sqref="F176">
    <cfRule type="expression" dxfId="101" priority="107">
      <formula>IF(F176="výkaz výměr","Vyznačit",IF(F176="","Vyznačit",""))="Vyznačit"</formula>
    </cfRule>
  </conditionalFormatting>
  <conditionalFormatting sqref="C166">
    <cfRule type="expression" dxfId="100" priority="105">
      <formula>C166=""</formula>
    </cfRule>
  </conditionalFormatting>
  <conditionalFormatting sqref="E166">
    <cfRule type="expression" dxfId="99" priority="104">
      <formula>E166=""</formula>
    </cfRule>
  </conditionalFormatting>
  <conditionalFormatting sqref="F166">
    <cfRule type="expression" dxfId="98" priority="103">
      <formula>F166=""</formula>
    </cfRule>
  </conditionalFormatting>
  <conditionalFormatting sqref="F167">
    <cfRule type="expression" dxfId="97" priority="102">
      <formula>F167=""</formula>
    </cfRule>
  </conditionalFormatting>
  <conditionalFormatting sqref="G166">
    <cfRule type="expression" dxfId="96" priority="99">
      <formula>G166=""</formula>
    </cfRule>
  </conditionalFormatting>
  <conditionalFormatting sqref="H166">
    <cfRule type="expression" dxfId="95" priority="98">
      <formula>H166=""</formula>
    </cfRule>
  </conditionalFormatting>
  <conditionalFormatting sqref="I166">
    <cfRule type="expression" dxfId="94" priority="97">
      <formula>I166=""</formula>
    </cfRule>
  </conditionalFormatting>
  <conditionalFormatting sqref="J166">
    <cfRule type="expression" dxfId="93" priority="96">
      <formula>J166=""</formula>
    </cfRule>
  </conditionalFormatting>
  <conditionalFormatting sqref="K166">
    <cfRule type="expression" dxfId="92" priority="95">
      <formula>K166=""</formula>
    </cfRule>
  </conditionalFormatting>
  <conditionalFormatting sqref="D166">
    <cfRule type="expression" dxfId="91" priority="94">
      <formula>D166=""</formula>
    </cfRule>
  </conditionalFormatting>
  <conditionalFormatting sqref="F169">
    <cfRule type="expression" dxfId="90" priority="93">
      <formula>IF(F169="Technická specifikace","Vyznačit",IF(F169="","Vyznačit",""))="Vyznačit"</formula>
    </cfRule>
  </conditionalFormatting>
  <conditionalFormatting sqref="F168">
    <cfRule type="expression" dxfId="89" priority="92">
      <formula>IF(F168="výkaz výměr","Vyznačit",IF(F168="","Vyznačit",""))="Vyznačit"</formula>
    </cfRule>
  </conditionalFormatting>
  <conditionalFormatting sqref="C50">
    <cfRule type="expression" dxfId="88" priority="91">
      <formula>C50=""</formula>
    </cfRule>
  </conditionalFormatting>
  <conditionalFormatting sqref="F50">
    <cfRule type="expression" dxfId="87" priority="90">
      <formula>F50="Název dílu"</formula>
    </cfRule>
  </conditionalFormatting>
  <conditionalFormatting sqref="C56">
    <cfRule type="expression" dxfId="86" priority="89">
      <formula>C56=""</formula>
    </cfRule>
  </conditionalFormatting>
  <conditionalFormatting sqref="F56">
    <cfRule type="expression" dxfId="85" priority="88">
      <formula>F56="Název dílu"</formula>
    </cfRule>
  </conditionalFormatting>
  <conditionalFormatting sqref="C66">
    <cfRule type="expression" dxfId="84" priority="87">
      <formula>C66=""</formula>
    </cfRule>
  </conditionalFormatting>
  <conditionalFormatting sqref="F66">
    <cfRule type="expression" dxfId="83" priority="86">
      <formula>F66="Název dílu"</formula>
    </cfRule>
  </conditionalFormatting>
  <conditionalFormatting sqref="F76">
    <cfRule type="expression" dxfId="82" priority="84">
      <formula>F76="Název dílu"</formula>
    </cfRule>
  </conditionalFormatting>
  <conditionalFormatting sqref="C76">
    <cfRule type="expression" dxfId="81" priority="85">
      <formula>C76=""</formula>
    </cfRule>
  </conditionalFormatting>
  <conditionalFormatting sqref="C154">
    <cfRule type="expression" dxfId="80" priority="83">
      <formula>C154=""</formula>
    </cfRule>
  </conditionalFormatting>
  <conditionalFormatting sqref="F154">
    <cfRule type="expression" dxfId="79" priority="82">
      <formula>F154="Název dílu"</formula>
    </cfRule>
  </conditionalFormatting>
  <conditionalFormatting sqref="F160">
    <cfRule type="expression" dxfId="78" priority="80">
      <formula>F160="Název dílu"</formula>
    </cfRule>
  </conditionalFormatting>
  <conditionalFormatting sqref="C160">
    <cfRule type="expression" dxfId="77" priority="81">
      <formula>C160=""</formula>
    </cfRule>
  </conditionalFormatting>
  <conditionalFormatting sqref="F178">
    <cfRule type="expression" dxfId="76" priority="76">
      <formula>F178="Název dílu"</formula>
    </cfRule>
  </conditionalFormatting>
  <conditionalFormatting sqref="C178">
    <cfRule type="expression" dxfId="75" priority="77">
      <formula>C178=""</formula>
    </cfRule>
  </conditionalFormatting>
  <conditionalFormatting sqref="F151">
    <cfRule type="expression" dxfId="74" priority="75">
      <formula>F151=""</formula>
    </cfRule>
  </conditionalFormatting>
  <conditionalFormatting sqref="F152">
    <cfRule type="expression" dxfId="73" priority="74">
      <formula>F152=""</formula>
    </cfRule>
  </conditionalFormatting>
  <conditionalFormatting sqref="H34">
    <cfRule type="expression" dxfId="72" priority="73">
      <formula>H34=""</formula>
    </cfRule>
  </conditionalFormatting>
  <conditionalFormatting sqref="H46">
    <cfRule type="expression" dxfId="71" priority="72">
      <formula>H46=""</formula>
    </cfRule>
  </conditionalFormatting>
  <conditionalFormatting sqref="F88">
    <cfRule type="expression" dxfId="70" priority="70">
      <formula>IF(F88="výkaz výměr","Vyznačit",IF(F88="","Vyznačit",""))="Vyznačit"</formula>
    </cfRule>
  </conditionalFormatting>
  <conditionalFormatting sqref="H86">
    <cfRule type="expression" dxfId="69" priority="69">
      <formula>H86=""</formula>
    </cfRule>
  </conditionalFormatting>
  <conditionalFormatting sqref="I62">
    <cfRule type="expression" dxfId="68" priority="62">
      <formula>I62=""</formula>
    </cfRule>
  </conditionalFormatting>
  <conditionalFormatting sqref="H62">
    <cfRule type="expression" dxfId="67" priority="63">
      <formula>H62=""</formula>
    </cfRule>
  </conditionalFormatting>
  <conditionalFormatting sqref="C62">
    <cfRule type="expression" dxfId="66" priority="68">
      <formula>C62=""</formula>
    </cfRule>
  </conditionalFormatting>
  <conditionalFormatting sqref="F63">
    <cfRule type="expression" dxfId="65" priority="65">
      <formula>F63=""</formula>
    </cfRule>
  </conditionalFormatting>
  <conditionalFormatting sqref="G62">
    <cfRule type="expression" dxfId="64" priority="64">
      <formula>G62=""</formula>
    </cfRule>
  </conditionalFormatting>
  <conditionalFormatting sqref="D62">
    <cfRule type="expression" dxfId="63" priority="59">
      <formula>D62=""</formula>
    </cfRule>
  </conditionalFormatting>
  <conditionalFormatting sqref="J62">
    <cfRule type="expression" dxfId="62" priority="61">
      <formula>J62=""</formula>
    </cfRule>
  </conditionalFormatting>
  <conditionalFormatting sqref="F62">
    <cfRule type="expression" dxfId="61" priority="66">
      <formula>F62=""</formula>
    </cfRule>
  </conditionalFormatting>
  <conditionalFormatting sqref="E62">
    <cfRule type="expression" dxfId="60" priority="67">
      <formula>E62=""</formula>
    </cfRule>
  </conditionalFormatting>
  <conditionalFormatting sqref="F65">
    <cfRule type="expression" dxfId="59" priority="58">
      <formula>IF(F65="Technická specifikace","Vyznačit",IF(F65="","Vyznačit",""))="Vyznačit"</formula>
    </cfRule>
  </conditionalFormatting>
  <conditionalFormatting sqref="F64">
    <cfRule type="expression" dxfId="58" priority="57">
      <formula>IF(F64="výkaz výměr","Vyznačit",IF(F64="","Vyznačit",""))="Vyznačit"</formula>
    </cfRule>
  </conditionalFormatting>
  <conditionalFormatting sqref="K58">
    <cfRule type="expression" dxfId="57" priority="44">
      <formula>K58=""</formula>
    </cfRule>
  </conditionalFormatting>
  <conditionalFormatting sqref="K62">
    <cfRule type="expression" dxfId="56" priority="43">
      <formula>K62=""</formula>
    </cfRule>
  </conditionalFormatting>
  <conditionalFormatting sqref="E94">
    <cfRule type="expression" dxfId="55" priority="42">
      <formula>E94=""</formula>
    </cfRule>
  </conditionalFormatting>
  <conditionalFormatting sqref="E98">
    <cfRule type="expression" dxfId="54" priority="41">
      <formula>E98=""</formula>
    </cfRule>
  </conditionalFormatting>
  <conditionalFormatting sqref="E102">
    <cfRule type="expression" dxfId="53" priority="40">
      <formula>E102=""</formula>
    </cfRule>
  </conditionalFormatting>
  <conditionalFormatting sqref="E106">
    <cfRule type="expression" dxfId="52" priority="39">
      <formula>E106=""</formula>
    </cfRule>
  </conditionalFormatting>
  <conditionalFormatting sqref="E110">
    <cfRule type="expression" dxfId="51" priority="38">
      <formula>E110=""</formula>
    </cfRule>
  </conditionalFormatting>
  <conditionalFormatting sqref="E114">
    <cfRule type="expression" dxfId="50" priority="37">
      <formula>E114=""</formula>
    </cfRule>
  </conditionalFormatting>
  <conditionalFormatting sqref="E118">
    <cfRule type="expression" dxfId="49" priority="36">
      <formula>E118=""</formula>
    </cfRule>
  </conditionalFormatting>
  <conditionalFormatting sqref="E122">
    <cfRule type="expression" dxfId="48" priority="35">
      <formula>E122=""</formula>
    </cfRule>
  </conditionalFormatting>
  <conditionalFormatting sqref="E126">
    <cfRule type="expression" dxfId="47" priority="34">
      <formula>E126=""</formula>
    </cfRule>
  </conditionalFormatting>
  <conditionalFormatting sqref="E130">
    <cfRule type="expression" dxfId="46" priority="33">
      <formula>E130=""</formula>
    </cfRule>
  </conditionalFormatting>
  <conditionalFormatting sqref="E134">
    <cfRule type="expression" dxfId="45" priority="32">
      <formula>E134=""</formula>
    </cfRule>
  </conditionalFormatting>
  <conditionalFormatting sqref="E138">
    <cfRule type="expression" dxfId="44" priority="31">
      <formula>E138=""</formula>
    </cfRule>
  </conditionalFormatting>
  <conditionalFormatting sqref="E142">
    <cfRule type="expression" dxfId="43" priority="30">
      <formula>E142=""</formula>
    </cfRule>
  </conditionalFormatting>
  <conditionalFormatting sqref="E146">
    <cfRule type="expression" dxfId="42" priority="29">
      <formula>E146=""</formula>
    </cfRule>
  </conditionalFormatting>
  <conditionalFormatting sqref="E150">
    <cfRule type="expression" dxfId="41" priority="28">
      <formula>E150=""</formula>
    </cfRule>
  </conditionalFormatting>
  <conditionalFormatting sqref="E174">
    <cfRule type="expression" dxfId="40" priority="27">
      <formula>E174=""</formula>
    </cfRule>
  </conditionalFormatting>
  <conditionalFormatting sqref="G78">
    <cfRule type="expression" dxfId="39" priority="22">
      <formula>G78=""</formula>
    </cfRule>
  </conditionalFormatting>
  <conditionalFormatting sqref="K78">
    <cfRule type="expression" dxfId="38" priority="18">
      <formula>K78=""</formula>
    </cfRule>
  </conditionalFormatting>
  <conditionalFormatting sqref="H78">
    <cfRule type="expression" dxfId="37" priority="21">
      <formula>H78=""</formula>
    </cfRule>
  </conditionalFormatting>
  <conditionalFormatting sqref="E78">
    <cfRule type="expression" dxfId="36" priority="25">
      <formula>E78=""</formula>
    </cfRule>
  </conditionalFormatting>
  <conditionalFormatting sqref="I78">
    <cfRule type="expression" dxfId="35" priority="20">
      <formula>I78=""</formula>
    </cfRule>
  </conditionalFormatting>
  <conditionalFormatting sqref="F78">
    <cfRule type="expression" dxfId="34" priority="24">
      <formula>F78=""</formula>
    </cfRule>
  </conditionalFormatting>
  <conditionalFormatting sqref="F79">
    <cfRule type="expression" dxfId="33" priority="23">
      <formula>F79=""</formula>
    </cfRule>
  </conditionalFormatting>
  <conditionalFormatting sqref="J78">
    <cfRule type="expression" dxfId="32" priority="19">
      <formula>J78=""</formula>
    </cfRule>
  </conditionalFormatting>
  <conditionalFormatting sqref="D78">
    <cfRule type="expression" dxfId="31" priority="17">
      <formula>D78=""</formula>
    </cfRule>
  </conditionalFormatting>
  <conditionalFormatting sqref="C78">
    <cfRule type="expression" dxfId="30" priority="26">
      <formula>C78=""</formula>
    </cfRule>
  </conditionalFormatting>
  <conditionalFormatting sqref="F81">
    <cfRule type="expression" dxfId="29" priority="16">
      <formula>IF(F81="Technická specifikace","Vyznačit",IF(F81="","Vyznačit",""))="Vyznačit"</formula>
    </cfRule>
  </conditionalFormatting>
  <conditionalFormatting sqref="F80">
    <cfRule type="expression" dxfId="28" priority="15">
      <formula>IF(F80="výkaz výměr","Vyznačit",IF(F80="","Vyznačit",""))="Vyznačit"</formula>
    </cfRule>
  </conditionalFormatting>
  <conditionalFormatting sqref="E72">
    <cfRule type="expression" dxfId="27" priority="13">
      <formula>E72=""</formula>
    </cfRule>
  </conditionalFormatting>
  <conditionalFormatting sqref="F72">
    <cfRule type="expression" dxfId="26" priority="12">
      <formula>F72=""</formula>
    </cfRule>
  </conditionalFormatting>
  <conditionalFormatting sqref="F73">
    <cfRule type="expression" dxfId="25" priority="11">
      <formula>F73=""</formula>
    </cfRule>
  </conditionalFormatting>
  <conditionalFormatting sqref="G72">
    <cfRule type="expression" dxfId="24" priority="10">
      <formula>G72=""</formula>
    </cfRule>
  </conditionalFormatting>
  <conditionalFormatting sqref="H72">
    <cfRule type="expression" dxfId="23" priority="9">
      <formula>H72=""</formula>
    </cfRule>
  </conditionalFormatting>
  <conditionalFormatting sqref="I72">
    <cfRule type="expression" dxfId="22" priority="8">
      <formula>I72=""</formula>
    </cfRule>
  </conditionalFormatting>
  <conditionalFormatting sqref="J72">
    <cfRule type="expression" dxfId="21" priority="7">
      <formula>J72=""</formula>
    </cfRule>
  </conditionalFormatting>
  <conditionalFormatting sqref="K72">
    <cfRule type="expression" dxfId="20" priority="6">
      <formula>K72=""</formula>
    </cfRule>
  </conditionalFormatting>
  <conditionalFormatting sqref="D72">
    <cfRule type="expression" dxfId="19" priority="5">
      <formula>D72=""</formula>
    </cfRule>
  </conditionalFormatting>
  <conditionalFormatting sqref="C72">
    <cfRule type="expression" dxfId="18" priority="14">
      <formula>C72=""</formula>
    </cfRule>
  </conditionalFormatting>
  <conditionalFormatting sqref="F75">
    <cfRule type="expression" dxfId="17" priority="4">
      <formula>IF(F75="Technická specifikace","Vyznačit",IF(F75="","Vyznačit",""))="Vyznačit"</formula>
    </cfRule>
  </conditionalFormatting>
  <conditionalFormatting sqref="F74">
    <cfRule type="expression" dxfId="16" priority="3">
      <formula>IF(F74="výkaz výměr","Vyznačit",IF(F74="","Vyznačit",""))="Vyznačit"</formula>
    </cfRule>
  </conditionalFormatting>
  <conditionalFormatting sqref="F92">
    <cfRule type="expression" dxfId="15" priority="2">
      <formula>IF(F92="výkaz výměr","Vyznačit",IF(F92="","Vyznačit",""))="Vyznačit"</formula>
    </cfRule>
  </conditionalFormatting>
  <conditionalFormatting sqref="H90">
    <cfRule type="expression" dxfId="14" priority="1">
      <formula>H90=""</formula>
    </cfRule>
  </conditionalFormatting>
  <dataValidations disablePrompts="1" xWindow="760" yWindow="211" count="10">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3" manualBreakCount="3">
    <brk id="45" max="11" man="1"/>
    <brk id="89" max="11" man="1"/>
    <brk id="137" max="11" man="1"/>
  </rowBreaks>
  <drawing r:id="rId2"/>
  <legacyDrawing r:id="rId3"/>
  <extLst>
    <ext xmlns:x14="http://schemas.microsoft.com/office/spreadsheetml/2009/9/main" uri="{CCE6A557-97BC-4b89-ADB6-D9C93CAAB3DF}">
      <x14:dataValidations xmlns:xm="http://schemas.microsoft.com/office/excel/2006/main" disablePrompts="1" xWindow="760" yWindow="211"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29" sqref="B29"/>
    </sheetView>
  </sheetViews>
  <sheetFormatPr defaultRowHeight="15" x14ac:dyDescent="0.25"/>
  <cols>
    <col min="1" max="1" width="13.7109375" customWidth="1"/>
    <col min="2" max="2" width="53.85546875" customWidth="1"/>
    <col min="3" max="3" width="9.140625" style="39"/>
  </cols>
  <sheetData>
    <row r="1" spans="1:3" ht="15.75" thickTop="1" x14ac:dyDescent="0.25">
      <c r="A1" s="32" t="s">
        <v>39</v>
      </c>
      <c r="B1" s="33" t="s">
        <v>35</v>
      </c>
      <c r="C1" s="38"/>
    </row>
    <row r="2" spans="1:3" x14ac:dyDescent="0.25">
      <c r="A2" s="34" t="s">
        <v>40</v>
      </c>
      <c r="B2" s="35" t="s">
        <v>36</v>
      </c>
      <c r="C2" s="38"/>
    </row>
    <row r="3" spans="1:3" x14ac:dyDescent="0.25">
      <c r="A3" s="34" t="s">
        <v>41</v>
      </c>
      <c r="B3" s="35" t="s">
        <v>37</v>
      </c>
      <c r="C3" s="38"/>
    </row>
    <row r="4" spans="1:3" x14ac:dyDescent="0.25">
      <c r="A4" s="34" t="s">
        <v>42</v>
      </c>
      <c r="B4" s="35" t="s">
        <v>38</v>
      </c>
      <c r="C4" s="38"/>
    </row>
    <row r="5" spans="1:3" x14ac:dyDescent="0.25">
      <c r="A5" s="34" t="s">
        <v>43</v>
      </c>
      <c r="B5" s="35" t="s">
        <v>44</v>
      </c>
      <c r="C5" s="38"/>
    </row>
    <row r="6" spans="1:3" x14ac:dyDescent="0.25">
      <c r="A6" s="34" t="s">
        <v>45</v>
      </c>
      <c r="B6" s="35" t="s">
        <v>46</v>
      </c>
      <c r="C6" s="38"/>
    </row>
    <row r="7" spans="1:3" x14ac:dyDescent="0.25">
      <c r="A7" s="34" t="s">
        <v>47</v>
      </c>
      <c r="B7" s="35" t="s">
        <v>48</v>
      </c>
      <c r="C7" s="38"/>
    </row>
    <row r="8" spans="1:3" x14ac:dyDescent="0.25">
      <c r="A8" s="34" t="s">
        <v>49</v>
      </c>
      <c r="B8" s="35" t="s">
        <v>50</v>
      </c>
      <c r="C8" s="38"/>
    </row>
    <row r="9" spans="1:3" x14ac:dyDescent="0.25">
      <c r="A9" s="34" t="s">
        <v>51</v>
      </c>
      <c r="B9" s="35" t="s">
        <v>52</v>
      </c>
      <c r="C9" s="38"/>
    </row>
    <row r="10" spans="1:3" x14ac:dyDescent="0.25">
      <c r="A10" s="34" t="s">
        <v>53</v>
      </c>
      <c r="B10" s="35" t="s">
        <v>54</v>
      </c>
      <c r="C10" s="38"/>
    </row>
    <row r="11" spans="1:3" x14ac:dyDescent="0.25">
      <c r="A11" s="34" t="s">
        <v>55</v>
      </c>
      <c r="B11" s="35" t="s">
        <v>56</v>
      </c>
      <c r="C11" s="38"/>
    </row>
    <row r="12" spans="1:3" x14ac:dyDescent="0.25">
      <c r="A12" s="34" t="s">
        <v>57</v>
      </c>
      <c r="B12" s="35" t="s">
        <v>58</v>
      </c>
      <c r="C12" s="38"/>
    </row>
    <row r="13" spans="1:3" x14ac:dyDescent="0.25">
      <c r="A13" s="34" t="s">
        <v>59</v>
      </c>
      <c r="B13" s="35" t="s">
        <v>60</v>
      </c>
      <c r="C13" s="38"/>
    </row>
    <row r="14" spans="1:3" ht="25.5" x14ac:dyDescent="0.25">
      <c r="A14" s="34" t="s">
        <v>61</v>
      </c>
      <c r="B14" s="35" t="s">
        <v>62</v>
      </c>
      <c r="C14" s="38"/>
    </row>
    <row r="15" spans="1:3" x14ac:dyDescent="0.25">
      <c r="A15" s="34" t="s">
        <v>63</v>
      </c>
      <c r="B15" s="35" t="s">
        <v>64</v>
      </c>
      <c r="C15" s="38"/>
    </row>
    <row r="16" spans="1:3" x14ac:dyDescent="0.25">
      <c r="A16" s="34" t="s">
        <v>65</v>
      </c>
      <c r="B16" s="35" t="s">
        <v>66</v>
      </c>
      <c r="C16" s="38"/>
    </row>
    <row r="17" spans="1:3" x14ac:dyDescent="0.25">
      <c r="A17" s="34" t="s">
        <v>67</v>
      </c>
      <c r="B17" s="35" t="s">
        <v>68</v>
      </c>
      <c r="C17" s="38"/>
    </row>
    <row r="18" spans="1:3" x14ac:dyDescent="0.25">
      <c r="A18" s="34" t="s">
        <v>69</v>
      </c>
      <c r="B18" s="35" t="s">
        <v>70</v>
      </c>
      <c r="C18" s="38"/>
    </row>
    <row r="19" spans="1:3" x14ac:dyDescent="0.25">
      <c r="A19" s="34" t="s">
        <v>71</v>
      </c>
      <c r="B19" s="35" t="s">
        <v>72</v>
      </c>
      <c r="C19" s="38"/>
    </row>
    <row r="20" spans="1:3" x14ac:dyDescent="0.25">
      <c r="A20" s="34" t="s">
        <v>73</v>
      </c>
      <c r="B20" s="35" t="s">
        <v>74</v>
      </c>
      <c r="C20" s="38"/>
    </row>
    <row r="21" spans="1:3" x14ac:dyDescent="0.25">
      <c r="A21" s="34" t="s">
        <v>75</v>
      </c>
      <c r="B21" s="35" t="s">
        <v>76</v>
      </c>
      <c r="C21" s="38"/>
    </row>
    <row r="22" spans="1:3" x14ac:dyDescent="0.25">
      <c r="A22" s="34" t="s">
        <v>77</v>
      </c>
      <c r="B22" s="35" t="s">
        <v>78</v>
      </c>
      <c r="C22" s="38"/>
    </row>
    <row r="23" spans="1:3" x14ac:dyDescent="0.25">
      <c r="A23" s="34" t="s">
        <v>79</v>
      </c>
      <c r="B23" s="35" t="s">
        <v>80</v>
      </c>
      <c r="C23" s="38"/>
    </row>
    <row r="24" spans="1:3" x14ac:dyDescent="0.25">
      <c r="A24" s="34" t="s">
        <v>81</v>
      </c>
      <c r="B24" s="35" t="s">
        <v>82</v>
      </c>
      <c r="C24" s="38"/>
    </row>
    <row r="25" spans="1:3" ht="15.75" thickBot="1" x14ac:dyDescent="0.3">
      <c r="A25" s="36" t="s">
        <v>83</v>
      </c>
      <c r="B25" s="37" t="s">
        <v>84</v>
      </c>
      <c r="C25" s="3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29"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3">
      <c r="A1" s="95" t="s">
        <v>7</v>
      </c>
      <c r="B1" s="94"/>
      <c r="C1" s="64"/>
      <c r="D1" s="73"/>
      <c r="E1" s="65"/>
      <c r="F1" s="67"/>
      <c r="G1" s="65"/>
      <c r="H1" s="70"/>
      <c r="I1" s="65"/>
      <c r="J1" s="71" t="str">
        <f>IF(I1=0,"",I1*H1)</f>
        <v/>
      </c>
      <c r="K1" s="72"/>
      <c r="L1" s="93">
        <f>ROUND((ROUND(H1,3))*(ROUND(K1,2)),2)</f>
        <v>0</v>
      </c>
    </row>
    <row r="2" spans="1:12" s="1" customFormat="1" ht="12.75" customHeight="1" x14ac:dyDescent="0.25">
      <c r="A2" s="95" t="s">
        <v>6</v>
      </c>
      <c r="B2" s="16"/>
      <c r="C2" s="12"/>
      <c r="D2" s="12"/>
      <c r="E2" s="12"/>
      <c r="F2" s="68"/>
      <c r="G2" s="6"/>
      <c r="H2" s="6"/>
      <c r="I2" s="6"/>
      <c r="J2" s="6"/>
      <c r="K2" s="6"/>
      <c r="L2" s="17"/>
    </row>
    <row r="3" spans="1:12" s="1" customFormat="1" ht="12.75" customHeight="1" x14ac:dyDescent="0.25">
      <c r="A3" s="95" t="s">
        <v>8</v>
      </c>
      <c r="B3" s="16"/>
      <c r="C3" s="12"/>
      <c r="D3" s="12"/>
      <c r="E3" s="12"/>
      <c r="F3" s="66"/>
      <c r="G3" s="6"/>
      <c r="H3" s="6"/>
      <c r="I3" s="6"/>
      <c r="J3" s="6"/>
      <c r="K3" s="6"/>
      <c r="L3" s="17"/>
    </row>
    <row r="4" spans="1:12" s="1" customFormat="1" ht="18" customHeight="1" thickBot="1" x14ac:dyDescent="0.3">
      <c r="A4" s="95" t="s">
        <v>9</v>
      </c>
      <c r="B4" s="18"/>
      <c r="C4" s="14"/>
      <c r="D4" s="14"/>
      <c r="E4" s="14"/>
      <c r="F4" s="69"/>
      <c r="G4" s="7"/>
      <c r="H4" s="7"/>
      <c r="I4" s="7"/>
      <c r="J4" s="7"/>
      <c r="K4" s="7"/>
      <c r="L4" s="19"/>
    </row>
    <row r="5" spans="1:12" s="1" customFormat="1" ht="48" customHeight="1" thickBot="1" x14ac:dyDescent="0.3">
      <c r="A5" s="5"/>
      <c r="B5" s="12"/>
      <c r="C5" s="12"/>
      <c r="D5" s="12"/>
      <c r="E5" s="12"/>
      <c r="F5" s="23"/>
      <c r="G5" s="6"/>
      <c r="H5" s="6"/>
      <c r="I5" s="6"/>
      <c r="J5" s="6"/>
      <c r="K5" s="6"/>
      <c r="L5" s="7"/>
    </row>
    <row r="6" spans="1:12" s="5" customFormat="1" ht="12.75" thickBot="1" x14ac:dyDescent="0.3">
      <c r="A6" s="5" t="s">
        <v>86</v>
      </c>
      <c r="B6" s="24" t="s">
        <v>22</v>
      </c>
      <c r="C6" s="25"/>
      <c r="D6" s="3"/>
      <c r="E6" s="3"/>
      <c r="F6" s="3" t="s">
        <v>10</v>
      </c>
      <c r="G6" s="25"/>
      <c r="H6" s="25"/>
      <c r="I6" s="25"/>
      <c r="J6" s="25"/>
      <c r="K6" s="25"/>
      <c r="L6" s="26"/>
    </row>
    <row r="7" spans="1:12" s="5" customFormat="1" ht="12" thickBot="1" x14ac:dyDescent="0.3">
      <c r="G7" s="27"/>
      <c r="H7" s="27"/>
      <c r="I7" s="27"/>
      <c r="J7" s="27"/>
      <c r="K7" s="27"/>
      <c r="L7" s="27"/>
    </row>
    <row r="8" spans="1:12" s="1" customFormat="1" ht="15" customHeight="1" thickBot="1" x14ac:dyDescent="0.3">
      <c r="A8" s="1" t="s">
        <v>33</v>
      </c>
      <c r="B8" s="59" t="s">
        <v>21</v>
      </c>
      <c r="C8" s="4"/>
      <c r="D8" s="2"/>
      <c r="E8" s="2"/>
      <c r="F8" s="82" t="s">
        <v>32</v>
      </c>
      <c r="G8" s="4"/>
      <c r="H8" s="4"/>
      <c r="I8" s="4"/>
      <c r="J8" s="4"/>
      <c r="K8" s="4"/>
      <c r="L8" s="15"/>
    </row>
    <row r="9" spans="1:12" s="1" customFormat="1" x14ac:dyDescent="0.25">
      <c r="A9" s="5"/>
      <c r="G9" s="28"/>
      <c r="H9" s="28"/>
      <c r="I9" s="28"/>
      <c r="J9" s="28"/>
      <c r="K9" s="28"/>
      <c r="L9" s="28"/>
    </row>
    <row r="10" spans="1:12" s="1" customFormat="1" x14ac:dyDescent="0.25">
      <c r="A10" s="5"/>
      <c r="G10" s="28"/>
      <c r="H10" s="28"/>
      <c r="I10" s="28"/>
      <c r="J10" s="28"/>
      <c r="K10" s="28"/>
      <c r="L10" s="28"/>
    </row>
    <row r="11" spans="1:12" s="1" customFormat="1" x14ac:dyDescent="0.25">
      <c r="A11" s="5"/>
      <c r="G11" s="28"/>
      <c r="H11" s="28"/>
      <c r="I11" s="28"/>
      <c r="J11" s="28"/>
      <c r="K11" s="28"/>
      <c r="L11" s="28"/>
    </row>
    <row r="12" spans="1:12" s="1" customFormat="1" x14ac:dyDescent="0.25">
      <c r="A12" s="5"/>
      <c r="G12" s="28"/>
      <c r="H12" s="28"/>
      <c r="I12" s="28"/>
      <c r="J12" s="28"/>
      <c r="K12" s="28"/>
      <c r="L12" s="28"/>
    </row>
    <row r="13" spans="1:12" s="1" customFormat="1" x14ac:dyDescent="0.25">
      <c r="A13" s="5"/>
      <c r="G13" s="28"/>
      <c r="H13" s="28"/>
      <c r="I13" s="28"/>
      <c r="J13" s="28"/>
      <c r="K13" s="28"/>
      <c r="L13" s="28"/>
    </row>
    <row r="14" spans="1:12" s="1" customFormat="1" x14ac:dyDescent="0.25">
      <c r="A14" s="5"/>
      <c r="G14" s="28"/>
      <c r="H14" s="28"/>
      <c r="I14" s="28"/>
      <c r="J14" s="28"/>
      <c r="K14" s="28"/>
      <c r="L14" s="28"/>
    </row>
    <row r="15" spans="1:12" s="1" customFormat="1" x14ac:dyDescent="0.25">
      <c r="A15" s="5"/>
      <c r="G15" s="28"/>
      <c r="H15" s="28"/>
      <c r="I15" s="28"/>
      <c r="J15" s="28"/>
      <c r="K15" s="28"/>
      <c r="L15" s="28"/>
    </row>
    <row r="16" spans="1:12" s="1" customFormat="1" x14ac:dyDescent="0.25">
      <c r="A16" s="5"/>
      <c r="G16" s="28"/>
      <c r="H16" s="28"/>
      <c r="I16" s="28"/>
      <c r="J16" s="28"/>
      <c r="K16" s="28"/>
      <c r="L16" s="28"/>
    </row>
    <row r="17" spans="1:12" s="1" customFormat="1" x14ac:dyDescent="0.25">
      <c r="A17" s="5"/>
      <c r="G17" s="28"/>
      <c r="H17" s="28"/>
      <c r="I17" s="28"/>
      <c r="J17" s="28"/>
      <c r="K17" s="28"/>
      <c r="L17" s="28"/>
    </row>
    <row r="18" spans="1:12" s="1" customFormat="1" x14ac:dyDescent="0.25">
      <c r="A18" s="5"/>
      <c r="G18" s="28"/>
      <c r="H18" s="28"/>
      <c r="I18" s="28"/>
      <c r="J18" s="28"/>
      <c r="K18" s="28"/>
      <c r="L18" s="28"/>
    </row>
    <row r="19" spans="1:12" s="1" customFormat="1" x14ac:dyDescent="0.25">
      <c r="A19" s="5"/>
      <c r="G19" s="28"/>
      <c r="H19" s="28"/>
      <c r="I19" s="28"/>
      <c r="J19" s="28"/>
      <c r="K19" s="28"/>
      <c r="L19" s="28"/>
    </row>
    <row r="20" spans="1:12" s="1" customFormat="1" x14ac:dyDescent="0.25">
      <c r="A20" s="5"/>
      <c r="G20" s="28"/>
      <c r="H20" s="28"/>
      <c r="I20" s="28"/>
      <c r="J20" s="28"/>
      <c r="K20" s="28"/>
      <c r="L20" s="28"/>
    </row>
    <row r="21" spans="1:12" s="1" customFormat="1" x14ac:dyDescent="0.25">
      <c r="A21" s="5"/>
      <c r="G21" s="28"/>
      <c r="H21" s="28"/>
      <c r="I21" s="28"/>
      <c r="J21" s="28"/>
      <c r="K21" s="28"/>
      <c r="L21" s="28"/>
    </row>
    <row r="22" spans="1:12" s="1" customFormat="1" x14ac:dyDescent="0.25">
      <c r="A22" s="5"/>
      <c r="G22" s="28"/>
      <c r="H22" s="28"/>
      <c r="I22" s="28"/>
      <c r="J22" s="28"/>
      <c r="K22" s="28"/>
      <c r="L22" s="28"/>
    </row>
  </sheetData>
  <conditionalFormatting sqref="C1">
    <cfRule type="expression" dxfId="13" priority="14">
      <formula>C1=""</formula>
    </cfRule>
  </conditionalFormatting>
  <conditionalFormatting sqref="E1">
    <cfRule type="expression" dxfId="12" priority="13">
      <formula>E1=""</formula>
    </cfRule>
  </conditionalFormatting>
  <conditionalFormatting sqref="F1">
    <cfRule type="expression" dxfId="11" priority="12">
      <formula>F1=""</formula>
    </cfRule>
  </conditionalFormatting>
  <conditionalFormatting sqref="F2">
    <cfRule type="expression" dxfId="10" priority="11">
      <formula>F2=""</formula>
    </cfRule>
  </conditionalFormatting>
  <conditionalFormatting sqref="F3">
    <cfRule type="expression" dxfId="9" priority="10">
      <formula>F3=""</formula>
    </cfRule>
  </conditionalFormatting>
  <conditionalFormatting sqref="F4">
    <cfRule type="expression" dxfId="8" priority="9">
      <formula>F4=""</formula>
    </cfRule>
  </conditionalFormatting>
  <conditionalFormatting sqref="G1">
    <cfRule type="expression" dxfId="7" priority="8">
      <formula>G1=""</formula>
    </cfRule>
  </conditionalFormatting>
  <conditionalFormatting sqref="H1">
    <cfRule type="expression" dxfId="6" priority="7">
      <formula>H1=""</formula>
    </cfRule>
  </conditionalFormatting>
  <conditionalFormatting sqref="I1">
    <cfRule type="expression" dxfId="5" priority="6">
      <formula>I1=""</formula>
    </cfRule>
  </conditionalFormatting>
  <conditionalFormatting sqref="J1">
    <cfRule type="expression" dxfId="4" priority="5">
      <formula>J1=""</formula>
    </cfRule>
  </conditionalFormatting>
  <conditionalFormatting sqref="K1">
    <cfRule type="expression" dxfId="3" priority="4">
      <formula>K1=""</formula>
    </cfRule>
  </conditionalFormatting>
  <conditionalFormatting sqref="C8">
    <cfRule type="expression" dxfId="2" priority="3">
      <formula>$C$8=""</formula>
    </cfRule>
  </conditionalFormatting>
  <conditionalFormatting sqref="F8">
    <cfRule type="expression" dxfId="1" priority="2">
      <formula>F8="Název dílu"</formula>
    </cfRule>
  </conditionalFormatting>
  <conditionalFormatting sqref="D1">
    <cfRule type="expression" dxfId="0" priority="1">
      <formula>D1=""</formula>
    </cfRule>
  </conditionalFormatting>
  <dataValidations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PS 201.3</vt:lpstr>
      <vt:lpstr>Kategorie monitoringu</vt:lpstr>
      <vt:lpstr>hide</vt:lpstr>
      <vt:lpstr>'PS 201.3'!Názvy_tisku</vt:lpstr>
      <vt:lpstr>'PS 201.3'!Oblast_tisku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Jerhot Jiří, Ing.</cp:lastModifiedBy>
  <cp:lastPrinted>2018-06-27T08:11:53Z</cp:lastPrinted>
  <dcterms:created xsi:type="dcterms:W3CDTF">2015-03-16T09:47:49Z</dcterms:created>
  <dcterms:modified xsi:type="dcterms:W3CDTF">2022-04-05T06:57:06Z</dcterms:modified>
</cp:coreProperties>
</file>